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3_Отдел маркетинга\Прайс-листы\18.05.2022\"/>
    </mc:Choice>
  </mc:AlternateContent>
  <xr:revisionPtr revIDLastSave="0" documentId="8_{21B557EC-3203-4ACC-8AF1-CD9DA4908499}" xr6:coauthVersionLast="47" xr6:coauthVersionMax="47" xr10:uidLastSave="{00000000-0000-0000-0000-000000000000}"/>
  <bookViews>
    <workbookView xWindow="-120" yWindow="-120" windowWidth="29040" windowHeight="15840" xr2:uid="{1A3FF0B4-C8FB-4011-8841-A1DDF182728D}"/>
  </bookViews>
  <sheets>
    <sheet name="КШГ 70" sheetId="8" r:id="rId1"/>
    <sheet name="КШГ 71 " sheetId="6" r:id="rId2"/>
    <sheet name="КШГ 73" sheetId="7" r:id="rId3"/>
    <sheet name="КШГ 79 " sheetId="4" r:id="rId4"/>
    <sheet name="X" sheetId="2" state="hidden" r:id="rId5"/>
  </sheets>
  <definedNames>
    <definedName name="_FilterDatabase" localSheetId="4" hidden="1">X!$A$1:$C$45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8" l="1"/>
  <c r="H20" i="8"/>
  <c r="H18" i="8"/>
  <c r="H22" i="8"/>
  <c r="H21" i="8"/>
  <c r="H19" i="8"/>
  <c r="H17" i="8"/>
  <c r="H16" i="6"/>
  <c r="I7" i="8"/>
  <c r="H7" i="8" s="1"/>
  <c r="K57" i="4"/>
  <c r="J57" i="4" s="1"/>
  <c r="K56" i="4"/>
  <c r="J56" i="4" s="1"/>
  <c r="I97" i="6"/>
  <c r="H97" i="6" s="1"/>
  <c r="H52" i="6"/>
  <c r="H51" i="6"/>
  <c r="H50" i="6"/>
  <c r="H49" i="6"/>
  <c r="H37" i="6"/>
  <c r="H36" i="6"/>
  <c r="H35" i="6"/>
  <c r="H17" i="6"/>
  <c r="H15" i="6"/>
  <c r="I19" i="7"/>
  <c r="H19" i="7" s="1"/>
  <c r="I18" i="7"/>
  <c r="H18" i="7" s="1"/>
  <c r="I17" i="7"/>
  <c r="H17" i="7" s="1"/>
  <c r="I16" i="7"/>
  <c r="H16" i="7" s="1"/>
  <c r="I15" i="7"/>
  <c r="H15" i="7" s="1"/>
  <c r="I14" i="7"/>
  <c r="H14" i="7" s="1"/>
  <c r="I13" i="7"/>
  <c r="H13" i="7" s="1"/>
  <c r="I12" i="7"/>
  <c r="H12" i="7" s="1"/>
  <c r="I11" i="7"/>
  <c r="H11" i="7" s="1"/>
  <c r="I10" i="7"/>
  <c r="H10" i="7" s="1"/>
  <c r="I9" i="7"/>
  <c r="H9" i="7" s="1"/>
  <c r="H25" i="6"/>
  <c r="H24" i="6"/>
  <c r="H23" i="6"/>
  <c r="I67" i="6"/>
  <c r="H67" i="6" s="1"/>
  <c r="I66" i="6"/>
  <c r="H66" i="6" s="1"/>
  <c r="I65" i="6"/>
  <c r="H65" i="6" s="1"/>
  <c r="I64" i="6"/>
  <c r="H64" i="6" s="1"/>
  <c r="I9" i="6"/>
  <c r="H9" i="6" s="1"/>
  <c r="I8" i="6"/>
  <c r="H8" i="6" s="1"/>
  <c r="I7" i="6"/>
  <c r="H7" i="6" s="1"/>
  <c r="I53" i="8"/>
  <c r="H53" i="8" s="1"/>
  <c r="I52" i="8"/>
  <c r="H52" i="8" s="1"/>
  <c r="I51" i="8"/>
  <c r="H51" i="8" s="1"/>
  <c r="I50" i="8"/>
  <c r="H50" i="8" s="1"/>
  <c r="I49" i="8"/>
  <c r="H49" i="8" s="1"/>
  <c r="I48" i="8"/>
  <c r="H48" i="8" s="1"/>
  <c r="I47" i="8"/>
  <c r="H47" i="8" s="1"/>
  <c r="I46" i="8"/>
  <c r="H46" i="8" s="1"/>
  <c r="I45" i="8"/>
  <c r="H45" i="8" s="1"/>
  <c r="I44" i="8"/>
  <c r="H44" i="8" s="1"/>
  <c r="I43" i="8"/>
  <c r="H43" i="8" s="1"/>
  <c r="I42" i="8"/>
  <c r="H42" i="8" s="1"/>
  <c r="I41" i="8"/>
  <c r="H41" i="8" s="1"/>
  <c r="I40" i="8"/>
  <c r="H40" i="8" s="1"/>
  <c r="I39" i="8"/>
  <c r="H39" i="8" s="1"/>
  <c r="I38" i="8"/>
  <c r="H38" i="8" s="1"/>
  <c r="I8" i="8"/>
  <c r="H8" i="8" s="1"/>
  <c r="I9" i="8"/>
  <c r="H9" i="8" s="1"/>
  <c r="I10" i="8"/>
  <c r="H10" i="8" s="1"/>
  <c r="I11" i="8"/>
  <c r="H11" i="8" s="1"/>
  <c r="I12" i="8"/>
  <c r="H12" i="8" s="1"/>
  <c r="I13" i="8"/>
  <c r="H13" i="8" s="1"/>
  <c r="I14" i="8"/>
  <c r="H14" i="8" s="1"/>
  <c r="I15" i="8"/>
  <c r="H15" i="8" s="1"/>
  <c r="I16" i="8"/>
  <c r="H16" i="8" s="1"/>
  <c r="I23" i="8"/>
  <c r="H23" i="8" s="1"/>
  <c r="I24" i="8"/>
  <c r="H24" i="8" s="1"/>
  <c r="I25" i="8"/>
  <c r="H25" i="8" s="1"/>
  <c r="I26" i="8"/>
  <c r="H26" i="8" s="1"/>
  <c r="I27" i="8"/>
  <c r="H27" i="8" s="1"/>
  <c r="I28" i="8"/>
  <c r="H28" i="8" s="1"/>
  <c r="I29" i="8"/>
  <c r="H29" i="8" s="1"/>
  <c r="I30" i="8"/>
  <c r="H30" i="8" s="1"/>
  <c r="I31" i="8"/>
  <c r="H31" i="8" s="1"/>
  <c r="I32" i="8"/>
  <c r="H32" i="8" s="1"/>
</calcChain>
</file>

<file path=xl/sharedStrings.xml><?xml version="1.0" encoding="utf-8"?>
<sst xmlns="http://schemas.openxmlformats.org/spreadsheetml/2006/main" count="1413" uniqueCount="326">
  <si>
    <t>Серия</t>
  </si>
  <si>
    <t>DN, мм</t>
  </si>
  <si>
    <t>PN, бар</t>
  </si>
  <si>
    <t>Артикул</t>
  </si>
  <si>
    <t>Руб. с НДС</t>
  </si>
  <si>
    <t>Руб. без НДС</t>
  </si>
  <si>
    <t>сварка х сварка</t>
  </si>
  <si>
    <t>фланец х фланец</t>
  </si>
  <si>
    <t>Присоед.</t>
  </si>
  <si>
    <t>c/c</t>
  </si>
  <si>
    <t>ф/ф</t>
  </si>
  <si>
    <t>складская позиция</t>
  </si>
  <si>
    <t>Номенклатура</t>
  </si>
  <si>
    <t>Номенклатура.Код</t>
  </si>
  <si>
    <t>заказная позиция</t>
  </si>
  <si>
    <t>по запросу</t>
  </si>
  <si>
    <t>с редуктором</t>
  </si>
  <si>
    <t>125*</t>
  </si>
  <si>
    <t>150*</t>
  </si>
  <si>
    <t>редуктор/эл-привод</t>
  </si>
  <si>
    <t xml:space="preserve">с ИСО фланцем под </t>
  </si>
  <si>
    <t>* Поставляются в комплекте с рукояткой</t>
  </si>
  <si>
    <t>резьба х резьба</t>
  </si>
  <si>
    <t>р/р</t>
  </si>
  <si>
    <t>с/с</t>
  </si>
  <si>
    <t>100*</t>
  </si>
  <si>
    <t>Поставка</t>
  </si>
  <si>
    <t>Наименование</t>
  </si>
  <si>
    <t>Головка</t>
  </si>
  <si>
    <t>Т-ключ</t>
  </si>
  <si>
    <t>Шаровые краны БАЛЛОМАКС® с удлинением штока (под заказ) I Стандартный проход</t>
  </si>
  <si>
    <t>Стальные шаровые краны БАЛЛОМАКС® I Стандартный проход</t>
  </si>
  <si>
    <t>Стальные шаровые краны БАЛЛОМАКС® I Полный проход</t>
  </si>
  <si>
    <t>Для природного воздуха и нейтральных газов</t>
  </si>
  <si>
    <t>16/12</t>
  </si>
  <si>
    <t>с рукояткой</t>
  </si>
  <si>
    <t>КШГ 71.103.125.А.16</t>
  </si>
  <si>
    <t>КШГ 71.103.150.А.16</t>
  </si>
  <si>
    <t>КШГ 71.103.200.Б.16</t>
  </si>
  <si>
    <t>КШГ 71.103.250.Б.16</t>
  </si>
  <si>
    <t>КШГ 71.103.300.Б.16</t>
  </si>
  <si>
    <t>КШГ 71.103.350.Б.16</t>
  </si>
  <si>
    <t>КШГ 71.103.400.Б.16</t>
  </si>
  <si>
    <t>КШГ 71.103.500.Б.16</t>
  </si>
  <si>
    <t>КШГ 71.103.125.Р.16</t>
  </si>
  <si>
    <t>КШГ 71.103.150.Р.16</t>
  </si>
  <si>
    <t>КШГ 71.103.200.Р.16</t>
  </si>
  <si>
    <t>КШГ 71.103.250.Р.16</t>
  </si>
  <si>
    <t>КШГ 71.103.300.Р.16</t>
  </si>
  <si>
    <t>КШГ 71.103.350.Р.16</t>
  </si>
  <si>
    <t>КШГ 71.103.400.Р.16</t>
  </si>
  <si>
    <t>КШГ 71.103.500.Р.16</t>
  </si>
  <si>
    <t>КШГ 70.103.065.А.16</t>
  </si>
  <si>
    <t>КШГ 70.103.080.А.16</t>
  </si>
  <si>
    <t>КШГ 70.103.100.А.16</t>
  </si>
  <si>
    <t>КШГ 70.103.015.А.16</t>
  </si>
  <si>
    <t>КШГ 70.103.020.А.16</t>
  </si>
  <si>
    <t>КШГ 70.103.025.А.16</t>
  </si>
  <si>
    <t>КШГ 70.103.032.А.16</t>
  </si>
  <si>
    <t>КШГ 70.103.040.А.16</t>
  </si>
  <si>
    <t>КШГ 70.103.050.А.16</t>
  </si>
  <si>
    <t>PN/Pраб, бар</t>
  </si>
  <si>
    <t>с ИСО фланцем</t>
  </si>
  <si>
    <t>Тмин/ Тмакс,(С0)</t>
  </si>
  <si>
    <t>КШГ 70</t>
  </si>
  <si>
    <t>КШГ 71</t>
  </si>
  <si>
    <t>КШГ 70.112.015.А.16</t>
  </si>
  <si>
    <t>КШГ 70.112.020.А.16</t>
  </si>
  <si>
    <t>КШГ 70.112.025.А.16</t>
  </si>
  <si>
    <t>КШГ 70.112.032.А.16</t>
  </si>
  <si>
    <t>КШГ 70.112.040.А.16</t>
  </si>
  <si>
    <t>КШГ 70.112.050.А.16</t>
  </si>
  <si>
    <t>КШГ 70.112.065.А.16</t>
  </si>
  <si>
    <t>КШГ 70.112.080.А.16</t>
  </si>
  <si>
    <t>-40/+100</t>
  </si>
  <si>
    <t>КШГ 71.112.100.Р.16</t>
  </si>
  <si>
    <t>КШГ 71.112.125.Р.16</t>
  </si>
  <si>
    <t>КШГ 71.112.150.Р.16</t>
  </si>
  <si>
    <t>КШГ 71.112.200.Р.16</t>
  </si>
  <si>
    <t>КШГ 71.112.300.Р.16</t>
  </si>
  <si>
    <t>КШГ 71.112.350.Р.16</t>
  </si>
  <si>
    <t>КШГ 71.112.400.Р.16</t>
  </si>
  <si>
    <t>КШГ 71.312.500.Р.16</t>
  </si>
  <si>
    <t>КШГ 71.312.600.Р.16</t>
  </si>
  <si>
    <t>КШГ 71.312.700.Р.16</t>
  </si>
  <si>
    <t>КШГ 71.312.800.Р.16</t>
  </si>
  <si>
    <t>КШГ 71.312.1000.Р.16</t>
  </si>
  <si>
    <t>КШГ 71.312.1200.Р.16</t>
  </si>
  <si>
    <t>КШГ 71.112.250.Р.16</t>
  </si>
  <si>
    <t>КШГ 70.113.050.А.16</t>
  </si>
  <si>
    <t>КШГ 70.113.065.А.16</t>
  </si>
  <si>
    <t>КШГ 70.113.080.А.16</t>
  </si>
  <si>
    <t>КШГ 71.113.100.Р.16</t>
  </si>
  <si>
    <t>КШГ 71.113.125.Р.16</t>
  </si>
  <si>
    <t>КШГ 71.113.150.Р.16</t>
  </si>
  <si>
    <t>КШГ 71.113.200.Б.16</t>
  </si>
  <si>
    <t>КШГ 71.113.100.А.16</t>
  </si>
  <si>
    <t>КШГ 71.113.150.А.16</t>
  </si>
  <si>
    <t>КШГ 70.113.015.А.16</t>
  </si>
  <si>
    <t>КШГ 70.113.020.А.16</t>
  </si>
  <si>
    <t>КШГ 70.113.032.А.16</t>
  </si>
  <si>
    <t>КШГ 70.113.025.А.16</t>
  </si>
  <si>
    <t>КШГ 70.113.040.А.16</t>
  </si>
  <si>
    <t>КШГ 71.113.250.Б.16</t>
  </si>
  <si>
    <t>КШГ 71.113.300.Б.16</t>
  </si>
  <si>
    <t>КШГ 71.113.350.Б.16</t>
  </si>
  <si>
    <t>КШГ 71.113.400.Б.16</t>
  </si>
  <si>
    <t>КШГ 71.313.500.Б.16</t>
  </si>
  <si>
    <t>КШГ 71.313.600.Б.16</t>
  </si>
  <si>
    <t>КШГ 71.313.700.Б.16</t>
  </si>
  <si>
    <t>КШГ 71.313.800.Б.16</t>
  </si>
  <si>
    <t>КШГ 71.313.1000.Б.16</t>
  </si>
  <si>
    <t>КШГ 71.313.1400.Б.16</t>
  </si>
  <si>
    <t>КШГ 71.313.1200.Б.16</t>
  </si>
  <si>
    <t>КШГ 71.113.125.А.16</t>
  </si>
  <si>
    <t>межфланцевый</t>
  </si>
  <si>
    <t>КШГ 70.415.015.А.16</t>
  </si>
  <si>
    <t>КШГ 70.415.020.А.16</t>
  </si>
  <si>
    <t>КШГ 70.415.025.А.16</t>
  </si>
  <si>
    <t>КШГ 70.415.032.А.16</t>
  </si>
  <si>
    <t>м/ф</t>
  </si>
  <si>
    <t>6-7 недель</t>
  </si>
  <si>
    <t>компактный</t>
  </si>
  <si>
    <t>-40/+80</t>
  </si>
  <si>
    <t>КШГ 70.413.040.А.16</t>
  </si>
  <si>
    <t>КШГ 70.413.050.А.16</t>
  </si>
  <si>
    <t>КШГ 70.413.065.А.16</t>
  </si>
  <si>
    <t>КШГ 70.413.080.А.16</t>
  </si>
  <si>
    <t>КШГ 71.413.100.А.16</t>
  </si>
  <si>
    <t>КШГ 71.413.125.А.16</t>
  </si>
  <si>
    <t>КШГ 71.413.150.А.16</t>
  </si>
  <si>
    <t>КШГ 71.413.200.Р.16</t>
  </si>
  <si>
    <t>КШГ 73</t>
  </si>
  <si>
    <t>Серия КШГ 70</t>
  </si>
  <si>
    <t>Серия КШГ 71</t>
  </si>
  <si>
    <t>Серия КШГ 73</t>
  </si>
  <si>
    <t>без ISO фланца</t>
  </si>
  <si>
    <t>с ISO фланцем</t>
  </si>
  <si>
    <t xml:space="preserve">с ISO фланцем под </t>
  </si>
  <si>
    <t>Рукоятка для DN 200</t>
  </si>
  <si>
    <t>Рукоятка для шаровых кранов БАЛЛОМАКС®</t>
  </si>
  <si>
    <t>Для подземной прокладки с изоляцией по ГОСТ 9.602 (изоляция весьма усиленного типа)</t>
  </si>
  <si>
    <t>с секреткой</t>
  </si>
  <si>
    <t>До 1000</t>
  </si>
  <si>
    <t>1001-1500</t>
  </si>
  <si>
    <t>1501-2000</t>
  </si>
  <si>
    <t>2501-3000</t>
  </si>
  <si>
    <t>Свыше 3000</t>
  </si>
  <si>
    <t>Высота штока от оси трубопровода, мм</t>
  </si>
  <si>
    <t>КШГ 79.102.040.Б.16.ХХХХ</t>
  </si>
  <si>
    <t>КШГ 79.102.050.Б.16.ХХХХ</t>
  </si>
  <si>
    <t>КШГ 79.102.065.Б.16.ХХХХ</t>
  </si>
  <si>
    <t>КШГ 79.102.080.Б.16.ХХХХ</t>
  </si>
  <si>
    <t>КШГ 79.102.100.Б.16.ХХХХ</t>
  </si>
  <si>
    <t>КШГ 79.102.125.Б.16.ХХХХ</t>
  </si>
  <si>
    <t>КШГ 79.102.150.Б.16.ХХХХ</t>
  </si>
  <si>
    <t>КШГ 79.102.200.Б.16.ХХХХ</t>
  </si>
  <si>
    <t>КШГ 79.102.250.Б.16.ХХХХ</t>
  </si>
  <si>
    <t>КШГ 79.102.300.Б.16.ХХХХ</t>
  </si>
  <si>
    <t>КШГ 79.102.200.Р.16.ХХХХ</t>
  </si>
  <si>
    <t>КШГ 79.102.250.Р.16.ХХХХ</t>
  </si>
  <si>
    <t>КШГ 79.102.300.Р.16.ХХХХ</t>
  </si>
  <si>
    <t>КШГ 79.102.350.Р.16.ХХХХ</t>
  </si>
  <si>
    <t>КШГ 79.102.400.Р.16.ХХХХ</t>
  </si>
  <si>
    <t>КШГ 79.102.500.Р.16.ХХХХ</t>
  </si>
  <si>
    <t>Шаровые краны БАЛЛОМАКС® с удлинением штока (под заказ) I Полный проход</t>
  </si>
  <si>
    <t>КШГ 79.112.040.Б.16.ХХХХ</t>
  </si>
  <si>
    <t>КШГ 79.112.050.Б.16.ХХХХ</t>
  </si>
  <si>
    <t>КШГ 79.112.065.Б.16.ХХХХ</t>
  </si>
  <si>
    <t>КШГ 79.112.080.Б.16.ХХХХ</t>
  </si>
  <si>
    <t>КШГ 79.112.100.Б.16.ХХХХ</t>
  </si>
  <si>
    <t>КШГ 79.112.125.Б.16.ХХХХ</t>
  </si>
  <si>
    <t>КШГ 79.112.150.Б.16.ХХХХ</t>
  </si>
  <si>
    <t>КШГ 79.112.200.Б.16.ХХХХ</t>
  </si>
  <si>
    <t>КШГ 79.112.250.Б.16.ХХХХ</t>
  </si>
  <si>
    <t>КШГ 79.112.200.Р.16.ХХХХ</t>
  </si>
  <si>
    <t>КШГ 79.112.250.Р.16.ХХХХ</t>
  </si>
  <si>
    <t>КШГ 79.112.300.Р.16.ХХХХ</t>
  </si>
  <si>
    <t>КШГ 79.112.350.Р.16.ХХХХ</t>
  </si>
  <si>
    <t>КШГ 79.112.400.Р.16.ХХХХ</t>
  </si>
  <si>
    <t>КШГ 79.312.500.Р.16.ХХХХ</t>
  </si>
  <si>
    <t>КШГ 79.312.600.Р.16.ХХХХ</t>
  </si>
  <si>
    <t>КШГ 79.312.700.Р.16.ХХХХ</t>
  </si>
  <si>
    <t>КШГ 79.312.800.Р.16.ХХХХ</t>
  </si>
  <si>
    <t>КШГ 79.312.1000.Р.16.ХХХХ</t>
  </si>
  <si>
    <t>КШГ 79.312.1200.Р.16.ХХХХ</t>
  </si>
  <si>
    <t>Элементы управления для кранов подземной прокладки</t>
  </si>
  <si>
    <t>Переносной редуктор для DN 200-300</t>
  </si>
  <si>
    <t>50/90</t>
  </si>
  <si>
    <t>01 КШГ 70.100.010.А.16</t>
  </si>
  <si>
    <t>02 КШГ 70.100.015.А.16</t>
  </si>
  <si>
    <t>03 КШГ 70.100.020.А.16</t>
  </si>
  <si>
    <t>04 КШГ 70.100.025.А.16</t>
  </si>
  <si>
    <t>05 КШГ 70.100.032.А.16</t>
  </si>
  <si>
    <t>06 КШГ 70.100.040.А.16</t>
  </si>
  <si>
    <t>07 КШГ 70.100.050.А.16</t>
  </si>
  <si>
    <t>01 КШГ 70.102.010.А.16</t>
  </si>
  <si>
    <t>02 КШГ 70.102.015.А.16</t>
  </si>
  <si>
    <t>03 КШГ 70.102.020.А.16</t>
  </si>
  <si>
    <t>04 КШГ 70.102.025.А.16</t>
  </si>
  <si>
    <t>05 КШГ 70.102.032.А.16</t>
  </si>
  <si>
    <t>06 КШГ 70.102.040.А.16</t>
  </si>
  <si>
    <t>07 КШГ 70.102.050.А.16</t>
  </si>
  <si>
    <t>08 КШГ 70.102.065.А.16</t>
  </si>
  <si>
    <t>09 КШГ 70.102.080.А.16</t>
  </si>
  <si>
    <t>10 КШГ 70.102.100.А.16</t>
  </si>
  <si>
    <t>02 КШГ 70.103.015.А.16</t>
  </si>
  <si>
    <t>03 КШГ 70.103.020.А.16</t>
  </si>
  <si>
    <t>04 КШГ 70.103.025.А.16</t>
  </si>
  <si>
    <t>05 КШГ 70.103.032.А.16</t>
  </si>
  <si>
    <t>06 КШГ 70.103.040.А.16</t>
  </si>
  <si>
    <t>07 КШГ 70.103.050.А.16</t>
  </si>
  <si>
    <t>08 КШГ 70.103.065.А.16</t>
  </si>
  <si>
    <t>09 КШГ 70.103.080.А.16</t>
  </si>
  <si>
    <t>10 КШГ 70.103.100.А.16</t>
  </si>
  <si>
    <t>!2021безНДС</t>
  </si>
  <si>
    <t>02 КШГ 70.112.015.А.16</t>
  </si>
  <si>
    <t>03 КШГ 70.112.020.А.16</t>
  </si>
  <si>
    <t>04 КШГ 70.112.025.А.16</t>
  </si>
  <si>
    <t>05 КШГ 70.112.032.А.16</t>
  </si>
  <si>
    <t>06 КШГ 70.112.040.А.16</t>
  </si>
  <si>
    <t>07 КШГ 70.112.050.А.16</t>
  </si>
  <si>
    <t>08 КШГ 70.112.065.А.16</t>
  </si>
  <si>
    <t>09 КШГ 70.112.080.А.16</t>
  </si>
  <si>
    <t>02 КШГ 70.113.015.А.16</t>
  </si>
  <si>
    <t>03 КШГ 70.113.020.А.16</t>
  </si>
  <si>
    <t>04 КШГ 70.113.025.А.16</t>
  </si>
  <si>
    <t>05 КШГ 70.113.032.А.16</t>
  </si>
  <si>
    <t>06 КШГ 70.113.040.А.16</t>
  </si>
  <si>
    <t>07 КШГ 70.113.050.А.16</t>
  </si>
  <si>
    <t>08 КШГ 70.113.065.А.16</t>
  </si>
  <si>
    <t>09 КШГ 70.113.080.А.16</t>
  </si>
  <si>
    <t>11 КШГ 71.102.125.А.16</t>
  </si>
  <si>
    <t>12 КШГ 71.102.150.А.16</t>
  </si>
  <si>
    <t>13 КШГ 71.102.200.Б.16</t>
  </si>
  <si>
    <t>13 КШГ 71.103.200.Б.16</t>
  </si>
  <si>
    <t>11 КШГ 71.103.125.А.16</t>
  </si>
  <si>
    <t>12 КШГ 71.103.150.А.16</t>
  </si>
  <si>
    <t>10 КШГ 71.113.100.А.16</t>
  </si>
  <si>
    <t>11 КШГ 71.113.125.А.16</t>
  </si>
  <si>
    <t>12 КШГ 71.113.150.А.16</t>
  </si>
  <si>
    <t>13 КШГ 71.113.200.Б.16</t>
  </si>
  <si>
    <t>02 КШГ 73.113.015.А.16</t>
  </si>
  <si>
    <t>03 КШГ 73.113.020.А.16</t>
  </si>
  <si>
    <t>04 КШГ 73.113.025.А.16</t>
  </si>
  <si>
    <t>05 КШГ 73.113.032.А.16</t>
  </si>
  <si>
    <t>06 КШГ 73.113.040.А.16</t>
  </si>
  <si>
    <t>07 КШГ 73.113.050.А.16</t>
  </si>
  <si>
    <t>08 КШГ 73.113.065.А.16</t>
  </si>
  <si>
    <t>09 КШГ 73.113.080.А.16</t>
  </si>
  <si>
    <t>10 КШГ 73.113.100.А.16</t>
  </si>
  <si>
    <t>11 КШГ 73.113.125.А.16</t>
  </si>
  <si>
    <t>12 КШГ 73.113.150.А.16</t>
  </si>
  <si>
    <t>Полный проход</t>
  </si>
  <si>
    <t>Серия КШГ 79</t>
  </si>
  <si>
    <t>КШГ 71.102.125.Р.16</t>
  </si>
  <si>
    <t>КШГ 71.102.150.Р.16</t>
  </si>
  <si>
    <t>КШГ 71.102.200.Р.16</t>
  </si>
  <si>
    <t>10 КШГ 71.112.100.Р.16</t>
  </si>
  <si>
    <t>11 КШГ 71.112.125.Р.16</t>
  </si>
  <si>
    <t>12 КШГ 71.112.150.Р.16</t>
  </si>
  <si>
    <t>13 КШГ 71.112.200.Р.16</t>
  </si>
  <si>
    <t>Рукоятка 102.200.25.КШТ (T)</t>
  </si>
  <si>
    <t>Т-ключ на Балломакс DN 020 - ххх размер головки 32</t>
  </si>
  <si>
    <t>Т-ключ на Балломакс DN 200 - ххх размер головки 50</t>
  </si>
  <si>
    <t>ПРАЙС ЛИСТ I 11.04.2022</t>
  </si>
  <si>
    <t>Для природного и нейтральных газов</t>
  </si>
  <si>
    <r>
      <t>Тмин/ Тмакс,(С</t>
    </r>
    <r>
      <rPr>
        <vertAlign val="superscript"/>
        <sz val="9"/>
        <color theme="0"/>
        <rFont val="Myriad Pro"/>
        <family val="2"/>
      </rPr>
      <t>0</t>
    </r>
    <r>
      <rPr>
        <sz val="9"/>
        <color theme="0"/>
        <rFont val="Myriad Pro"/>
        <family val="2"/>
      </rPr>
      <t>)</t>
    </r>
  </si>
  <si>
    <t>КШГ 71.102.125.А.16</t>
  </si>
  <si>
    <t>КШГ 71.102.150.А.16</t>
  </si>
  <si>
    <t>КШГ 71.102.200.Б.16</t>
  </si>
  <si>
    <t>КШГ 71.102.250.Б.16</t>
  </si>
  <si>
    <t>КШГ 71.102.300.Б.16</t>
  </si>
  <si>
    <t>КШГ 71.102.350.Б.16</t>
  </si>
  <si>
    <t>КШГ 71.102.400.Б.16</t>
  </si>
  <si>
    <t>КШГ 71.102.500.Б.16</t>
  </si>
  <si>
    <t>КШГ 71.102.250.Р.16</t>
  </si>
  <si>
    <t>КШГ 71.102.300.Р.16</t>
  </si>
  <si>
    <t>КШГ 71.102.350.Р.16</t>
  </si>
  <si>
    <t>КШГ 71.102.400.Р.16</t>
  </si>
  <si>
    <t>КШГ 71.102.500Р.16</t>
  </si>
  <si>
    <t>КШГ 70.100.010.А.16</t>
  </si>
  <si>
    <t>КШГ 70.100.015.А.16</t>
  </si>
  <si>
    <t>КШГ 70.100.020.А.16</t>
  </si>
  <si>
    <t>КШГ 70.100.025.А.16</t>
  </si>
  <si>
    <t>КШГ 70.100.032.А.16</t>
  </si>
  <si>
    <t>КШГ 70.100.040.А.16</t>
  </si>
  <si>
    <t>КШГ 70.100.050.А.16</t>
  </si>
  <si>
    <t>КШГ 70.102.010.А.16</t>
  </si>
  <si>
    <t>КШГ 70.102.015.А.16</t>
  </si>
  <si>
    <t>КШГ 70.102.020.А.16</t>
  </si>
  <si>
    <t>КШГ 70.102.032.А.16</t>
  </si>
  <si>
    <t>КШГ 70.102.040.А.16</t>
  </si>
  <si>
    <t>КШГ 70.102.050.А.16</t>
  </si>
  <si>
    <t>КШГ 70.102.065.А.16</t>
  </si>
  <si>
    <t>КШГ 70.102.080.А.16</t>
  </si>
  <si>
    <t>КШГ 70.102.100.А.16</t>
  </si>
  <si>
    <t xml:space="preserve">Стальные шаровые краны БАЛЛОМАКС® </t>
  </si>
  <si>
    <t xml:space="preserve">с системой защиты доступа </t>
  </si>
  <si>
    <t>Для подземной прокладки с изоляцией по ГОСТ 9.602 (изоляция усиленного типа)</t>
  </si>
  <si>
    <r>
      <t>Тмин/ Тмакс, (С</t>
    </r>
    <r>
      <rPr>
        <vertAlign val="superscript"/>
        <sz val="9"/>
        <color theme="0"/>
        <rFont val="Myriad Pro"/>
        <family val="2"/>
      </rPr>
      <t>0</t>
    </r>
    <r>
      <rPr>
        <sz val="9"/>
        <color theme="0"/>
        <rFont val="Myriad Pro"/>
        <family val="2"/>
      </rPr>
      <t>)</t>
    </r>
  </si>
  <si>
    <t>КШГ 79</t>
  </si>
  <si>
    <t>КШГ 71.113.200.Р.16</t>
  </si>
  <si>
    <t>Для природного газа</t>
  </si>
  <si>
    <t>КШГ 70.102.025.А.16</t>
  </si>
  <si>
    <t>КШГ 73.113.015.А.16</t>
  </si>
  <si>
    <t>КШГ 73.113.020.А.16</t>
  </si>
  <si>
    <t>КШГ 73.113.025.А.16</t>
  </si>
  <si>
    <t>КШГ 73.113.032.А.16</t>
  </si>
  <si>
    <t>КШГ 73.113.040.А.16</t>
  </si>
  <si>
    <t>КШГ 73.113.050.А.16</t>
  </si>
  <si>
    <t>КШГ 73.113.065.А.16</t>
  </si>
  <si>
    <t>КШГ 73.113.080.А.16</t>
  </si>
  <si>
    <t>КШГ 73.113.100.А.16</t>
  </si>
  <si>
    <t>КШГ 73.113.125.А.16</t>
  </si>
  <si>
    <t>КШГ 73.113.150.А.16</t>
  </si>
  <si>
    <t>КШГ 71.113.250.Р.16</t>
  </si>
  <si>
    <t>КШГ 71.113.300.Р.16</t>
  </si>
  <si>
    <t>КШГ 71.113.350.Р.16</t>
  </si>
  <si>
    <t>КШГ 71.113.400.Р.16</t>
  </si>
  <si>
    <t>КШГ 71.313.500.Р.16</t>
  </si>
  <si>
    <t>КШГ 71.313.600.Р.16</t>
  </si>
  <si>
    <t>КШГ 71.313.700.Р.16</t>
  </si>
  <si>
    <t>КШГ 71.313.800.Р.16</t>
  </si>
  <si>
    <t>КШГ 71.313.1000.Р.16</t>
  </si>
  <si>
    <t>КШГ 71.313.1200.Р.16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</si>
</sst>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Calibri"/>
      <family val="2"/>
      <charset val="204"/>
      <scheme val="minor"/>
    </font>
    <font>
      <sz val="10"/>
      <color theme="0"/>
      <name val="Myriad Pro"/>
      <family val="2"/>
    </font>
    <font>
      <sz val="10"/>
      <color theme="1"/>
      <name val="Myriad Pro Light"/>
      <family val="2"/>
    </font>
    <font>
      <b/>
      <sz val="20"/>
      <color rgb="FF828A8F"/>
      <name val="Myriad Pro Light"/>
      <family val="2"/>
    </font>
    <font>
      <sz val="20"/>
      <color rgb="FF828A8F"/>
      <name val="Myriad Pro Light"/>
      <family val="2"/>
    </font>
    <font>
      <sz val="10"/>
      <name val="Myriad Pro Light"/>
      <family val="2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0"/>
      <name val="Myriad Pro"/>
      <family val="2"/>
    </font>
    <font>
      <sz val="11"/>
      <color theme="1"/>
      <name val="Calibri"/>
      <family val="2"/>
      <charset val="204"/>
      <scheme val="minor"/>
    </font>
    <font>
      <sz val="18"/>
      <color rgb="FF828A8F"/>
      <name val="Myriad Pro Light"/>
      <family val="2"/>
    </font>
    <font>
      <sz val="9"/>
      <color theme="1"/>
      <name val="Myriad Pro Light"/>
      <family val="2"/>
    </font>
    <font>
      <sz val="9"/>
      <color theme="1"/>
      <name val="Calibri"/>
      <family val="2"/>
      <charset val="204"/>
      <scheme val="minor"/>
    </font>
    <font>
      <vertAlign val="superscript"/>
      <sz val="9"/>
      <color theme="0"/>
      <name val="Myriad Pro"/>
      <family val="2"/>
    </font>
    <font>
      <sz val="9"/>
      <color theme="0"/>
      <name val="Myriad Pro"/>
      <family val="2"/>
      <charset val="204"/>
    </font>
    <font>
      <sz val="9"/>
      <color theme="1"/>
      <name val="Myriad Pro Light"/>
      <family val="2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28A8F"/>
        <bgColor indexed="64"/>
      </patternFill>
    </fill>
    <fill>
      <patternFill patternType="solid">
        <fgColor rgb="FFD1D7DA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rgb="FF828A8F"/>
      </left>
      <right style="thin">
        <color rgb="FF828A8F"/>
      </right>
      <top/>
      <bottom/>
      <diagonal/>
    </border>
    <border>
      <left style="thin">
        <color rgb="FF828A8F"/>
      </left>
      <right style="thin">
        <color rgb="FF828A8F"/>
      </right>
      <top/>
      <bottom style="medium">
        <color rgb="FF828A8F"/>
      </bottom>
      <diagonal/>
    </border>
    <border>
      <left/>
      <right style="thin">
        <color rgb="FF828A8F"/>
      </right>
      <top/>
      <bottom/>
      <diagonal/>
    </border>
    <border>
      <left style="thin">
        <color rgb="FF828A8F"/>
      </left>
      <right/>
      <top/>
      <bottom/>
      <diagonal/>
    </border>
    <border>
      <left/>
      <right style="thin">
        <color rgb="FF828A8F"/>
      </right>
      <top/>
      <bottom style="medium">
        <color rgb="FF828A8F"/>
      </bottom>
      <diagonal/>
    </border>
    <border>
      <left style="thin">
        <color rgb="FF828A8F"/>
      </left>
      <right/>
      <top/>
      <bottom style="medium">
        <color rgb="FF828A8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828A8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28A8F"/>
      </right>
      <top style="thin">
        <color indexed="64"/>
      </top>
      <bottom/>
      <diagonal/>
    </border>
    <border>
      <left style="thin">
        <color rgb="FF828A8F"/>
      </left>
      <right style="thin">
        <color rgb="FF828A8F"/>
      </right>
      <top style="thin">
        <color indexed="64"/>
      </top>
      <bottom/>
      <diagonal/>
    </border>
    <border>
      <left style="thin">
        <color rgb="FF828A8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828A8F"/>
      </right>
      <top/>
      <bottom/>
      <diagonal/>
    </border>
    <border>
      <left style="thin">
        <color rgb="FF828A8F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828A8F"/>
      </right>
      <top/>
      <bottom style="thin">
        <color indexed="64"/>
      </bottom>
      <diagonal/>
    </border>
    <border>
      <left style="thin">
        <color rgb="FF828A8F"/>
      </left>
      <right style="thin">
        <color rgb="FF828A8F"/>
      </right>
      <top/>
      <bottom style="thin">
        <color indexed="64"/>
      </bottom>
      <diagonal/>
    </border>
    <border>
      <left style="thin">
        <color rgb="FF828A8F"/>
      </left>
      <right style="thin">
        <color indexed="64"/>
      </right>
      <top/>
      <bottom style="thin">
        <color indexed="64"/>
      </bottom>
      <diagonal/>
    </border>
    <border>
      <left style="thin">
        <color rgb="FF828A8F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49" fontId="0" fillId="0" borderId="0" xfId="0" applyNumberFormat="1"/>
    <xf numFmtId="49" fontId="1" fillId="2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/>
    <xf numFmtId="49" fontId="2" fillId="0" borderId="0" xfId="0" applyNumberFormat="1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 wrapText="1"/>
    </xf>
    <xf numFmtId="43" fontId="6" fillId="4" borderId="9" xfId="1" applyFont="1" applyFill="1" applyBorder="1" applyAlignment="1">
      <alignment horizontal="right" vertical="top" wrapText="1"/>
    </xf>
    <xf numFmtId="43" fontId="6" fillId="0" borderId="9" xfId="1" applyFont="1" applyFill="1" applyBorder="1" applyAlignment="1">
      <alignment horizontal="right" vertical="top" wrapText="1"/>
    </xf>
    <xf numFmtId="43" fontId="0" fillId="0" borderId="0" xfId="1" applyFont="1" applyBorder="1"/>
    <xf numFmtId="43" fontId="0" fillId="0" borderId="0" xfId="1" applyFont="1"/>
    <xf numFmtId="43" fontId="2" fillId="0" borderId="0" xfId="1" applyFont="1" applyFill="1" applyBorder="1"/>
    <xf numFmtId="43" fontId="1" fillId="2" borderId="8" xfId="1" applyNumberFormat="1" applyFont="1" applyFill="1" applyBorder="1" applyAlignment="1">
      <alignment horizontal="center" vertical="center" wrapText="1"/>
    </xf>
    <xf numFmtId="43" fontId="2" fillId="0" borderId="0" xfId="1" applyNumberFormat="1" applyFont="1" applyBorder="1" applyAlignment="1">
      <alignment horizontal="center" vertical="center"/>
    </xf>
    <xf numFmtId="43" fontId="0" fillId="0" borderId="0" xfId="1" applyNumberFormat="1" applyFont="1" applyAlignment="1">
      <alignment horizontal="center"/>
    </xf>
    <xf numFmtId="43" fontId="2" fillId="0" borderId="0" xfId="1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3" fontId="11" fillId="0" borderId="1" xfId="1" applyNumberFormat="1" applyFont="1" applyBorder="1" applyAlignment="1">
      <alignment horizontal="center" vertical="center"/>
    </xf>
    <xf numFmtId="43" fontId="11" fillId="0" borderId="4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NumberFormat="1" applyFont="1" applyFill="1" applyBorder="1" applyAlignment="1">
      <alignment horizontal="center" vertical="center"/>
    </xf>
    <xf numFmtId="43" fontId="11" fillId="3" borderId="4" xfId="1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3" fontId="11" fillId="0" borderId="2" xfId="1" applyNumberFormat="1" applyFont="1" applyBorder="1" applyAlignment="1">
      <alignment horizontal="center" vertical="center"/>
    </xf>
    <xf numFmtId="43" fontId="11" fillId="0" borderId="6" xfId="1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3" fontId="11" fillId="3" borderId="2" xfId="1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/>
    <xf numFmtId="0" fontId="12" fillId="0" borderId="12" xfId="0" applyFont="1" applyBorder="1"/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3" fontId="8" fillId="2" borderId="8" xfId="1" applyFont="1" applyFill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0" fontId="11" fillId="0" borderId="3" xfId="0" applyFont="1" applyBorder="1"/>
    <xf numFmtId="0" fontId="11" fillId="0" borderId="12" xfId="0" applyFont="1" applyBorder="1"/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Border="1"/>
    <xf numFmtId="43" fontId="11" fillId="0" borderId="6" xfId="1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49" fontId="15" fillId="3" borderId="0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4" fontId="15" fillId="0" borderId="4" xfId="0" applyNumberFormat="1" applyFont="1" applyFill="1" applyBorder="1" applyAlignment="1">
      <alignment horizontal="right" vertical="center"/>
    </xf>
    <xf numFmtId="4" fontId="15" fillId="0" borderId="4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right" vertical="center"/>
    </xf>
    <xf numFmtId="4" fontId="15" fillId="3" borderId="6" xfId="0" applyNumberFormat="1" applyFont="1" applyFill="1" applyBorder="1" applyAlignment="1">
      <alignment horizontal="right" vertical="center"/>
    </xf>
    <xf numFmtId="4" fontId="15" fillId="3" borderId="6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43" fontId="8" fillId="2" borderId="8" xfId="1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49" fontId="11" fillId="3" borderId="23" xfId="0" applyNumberFormat="1" applyFont="1" applyFill="1" applyBorder="1" applyAlignment="1">
      <alignment horizontal="center" vertical="center"/>
    </xf>
    <xf numFmtId="43" fontId="11" fillId="3" borderId="23" xfId="1" applyNumberFormat="1" applyFont="1" applyFill="1" applyBorder="1" applyAlignment="1">
      <alignment horizontal="center" vertical="center"/>
    </xf>
    <xf numFmtId="43" fontId="11" fillId="3" borderId="24" xfId="1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43" fontId="11" fillId="0" borderId="26" xfId="1" applyNumberFormat="1" applyFont="1" applyBorder="1" applyAlignment="1">
      <alignment horizontal="center" vertical="center"/>
    </xf>
    <xf numFmtId="43" fontId="11" fillId="3" borderId="26" xfId="1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1" fillId="3" borderId="28" xfId="0" applyFont="1" applyFill="1" applyBorder="1" applyAlignment="1">
      <alignment horizontal="center" vertical="center"/>
    </xf>
    <xf numFmtId="49" fontId="11" fillId="3" borderId="28" xfId="0" applyNumberFormat="1" applyFont="1" applyFill="1" applyBorder="1" applyAlignment="1">
      <alignment horizontal="center" vertical="center"/>
    </xf>
    <xf numFmtId="43" fontId="11" fillId="3" borderId="29" xfId="1" applyNumberFormat="1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43" fontId="11" fillId="0" borderId="26" xfId="1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25" xfId="0" applyFont="1" applyFill="1" applyBorder="1" applyAlignment="1">
      <alignment horizontal="left" vertical="center"/>
    </xf>
    <xf numFmtId="43" fontId="11" fillId="0" borderId="1" xfId="1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43" fontId="11" fillId="3" borderId="28" xfId="1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43" fontId="7" fillId="0" borderId="11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828A8F"/>
      <color rgb="FFD1D7DA"/>
      <color rgb="FFCF10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D20B9-409C-458F-A0D4-D16A9832E99E}">
  <dimension ref="A1:J305"/>
  <sheetViews>
    <sheetView tabSelected="1" showRuler="0" view="pageBreakPreview" topLeftCell="B1" zoomScale="150" zoomScaleNormal="150" zoomScaleSheetLayoutView="150" zoomScalePageLayoutView="115" workbookViewId="0">
      <selection activeCell="K9" sqref="K9"/>
    </sheetView>
  </sheetViews>
  <sheetFormatPr defaultColWidth="8.85546875" defaultRowHeight="15"/>
  <cols>
    <col min="1" max="1" width="7" style="7" hidden="1" customWidth="1"/>
    <col min="2" max="2" width="14.42578125" customWidth="1"/>
    <col min="3" max="3" width="5.42578125" customWidth="1"/>
    <col min="4" max="4" width="8.28515625" style="11" customWidth="1"/>
    <col min="5" max="5" width="17.7109375" customWidth="1"/>
    <col min="6" max="6" width="10.7109375" style="11" customWidth="1"/>
    <col min="7" max="7" width="8.28515625" customWidth="1"/>
    <col min="8" max="8" width="11.7109375" style="24" customWidth="1"/>
    <col min="9" max="9" width="12.42578125" style="24" customWidth="1"/>
    <col min="10" max="10" width="15.85546875" customWidth="1"/>
    <col min="11" max="11" width="5.42578125" customWidth="1"/>
    <col min="12" max="17" width="10.42578125" customWidth="1"/>
    <col min="18" max="18" width="19.42578125" customWidth="1"/>
  </cols>
  <sheetData>
    <row r="1" spans="1:10" ht="30" customHeight="1">
      <c r="A1"/>
      <c r="B1" s="2" t="s">
        <v>265</v>
      </c>
    </row>
    <row r="2" spans="1:10" ht="30" customHeight="1">
      <c r="A2"/>
      <c r="B2" s="26" t="s">
        <v>31</v>
      </c>
    </row>
    <row r="3" spans="1:10" ht="15" customHeight="1">
      <c r="A3"/>
      <c r="B3" s="4" t="s">
        <v>133</v>
      </c>
    </row>
    <row r="4" spans="1:10" ht="14.25" customHeight="1">
      <c r="A4"/>
      <c r="B4" s="4" t="s">
        <v>266</v>
      </c>
    </row>
    <row r="5" spans="1:10" ht="15" customHeight="1">
      <c r="A5"/>
    </row>
    <row r="6" spans="1:10" ht="29.25" customHeight="1">
      <c r="A6"/>
      <c r="B6" s="53" t="s">
        <v>0</v>
      </c>
      <c r="C6" s="54" t="s">
        <v>1</v>
      </c>
      <c r="D6" s="55" t="s">
        <v>61</v>
      </c>
      <c r="E6" s="54" t="s">
        <v>3</v>
      </c>
      <c r="F6" s="55" t="s">
        <v>300</v>
      </c>
      <c r="G6" s="54" t="s">
        <v>8</v>
      </c>
      <c r="H6" s="105" t="s">
        <v>4</v>
      </c>
      <c r="I6" s="105" t="s">
        <v>5</v>
      </c>
      <c r="J6" s="54" t="s">
        <v>26</v>
      </c>
    </row>
    <row r="7" spans="1:10">
      <c r="A7">
        <v>13484</v>
      </c>
      <c r="B7" s="28" t="s">
        <v>64</v>
      </c>
      <c r="C7" s="29">
        <v>10</v>
      </c>
      <c r="D7" s="30" t="s">
        <v>34</v>
      </c>
      <c r="E7" s="29" t="s">
        <v>281</v>
      </c>
      <c r="F7" s="30" t="s">
        <v>123</v>
      </c>
      <c r="G7" s="29" t="s">
        <v>23</v>
      </c>
      <c r="H7" s="31">
        <f>I7*1.2</f>
        <v>4198.8</v>
      </c>
      <c r="I7" s="32">
        <f>VLOOKUP(A7,X!$B$2:$C$93,2,0)</f>
        <v>3499</v>
      </c>
      <c r="J7" s="33" t="s">
        <v>11</v>
      </c>
    </row>
    <row r="8" spans="1:10">
      <c r="A8">
        <v>13485</v>
      </c>
      <c r="B8" s="28" t="s">
        <v>22</v>
      </c>
      <c r="C8" s="34">
        <v>15</v>
      </c>
      <c r="D8" s="35" t="s">
        <v>34</v>
      </c>
      <c r="E8" s="34" t="s">
        <v>282</v>
      </c>
      <c r="F8" s="35" t="s">
        <v>123</v>
      </c>
      <c r="G8" s="34" t="s">
        <v>23</v>
      </c>
      <c r="H8" s="36">
        <f>I8*1.2</f>
        <v>4198.8</v>
      </c>
      <c r="I8" s="37">
        <f>VLOOKUP(A8,X!$B$2:$C$93,2,0)</f>
        <v>3499</v>
      </c>
      <c r="J8" s="38" t="s">
        <v>11</v>
      </c>
    </row>
    <row r="9" spans="1:10">
      <c r="A9">
        <v>13486</v>
      </c>
      <c r="B9" s="28" t="s">
        <v>35</v>
      </c>
      <c r="C9" s="29">
        <v>20</v>
      </c>
      <c r="D9" s="30" t="s">
        <v>34</v>
      </c>
      <c r="E9" s="29" t="s">
        <v>283</v>
      </c>
      <c r="F9" s="30" t="s">
        <v>123</v>
      </c>
      <c r="G9" s="29" t="s">
        <v>23</v>
      </c>
      <c r="H9" s="31">
        <f t="shared" ref="H9:H13" si="0">I9*1.2</f>
        <v>4257.5999999999995</v>
      </c>
      <c r="I9" s="32">
        <f>VLOOKUP(A9,X!$B$2:$C$93,2,0)</f>
        <v>3548</v>
      </c>
      <c r="J9" s="33" t="s">
        <v>11</v>
      </c>
    </row>
    <row r="10" spans="1:10">
      <c r="A10">
        <v>13487</v>
      </c>
      <c r="B10" s="28" t="s">
        <v>136</v>
      </c>
      <c r="C10" s="34">
        <v>25</v>
      </c>
      <c r="D10" s="35" t="s">
        <v>34</v>
      </c>
      <c r="E10" s="34" t="s">
        <v>284</v>
      </c>
      <c r="F10" s="35" t="s">
        <v>123</v>
      </c>
      <c r="G10" s="34" t="s">
        <v>23</v>
      </c>
      <c r="H10" s="36">
        <f t="shared" si="0"/>
        <v>4962</v>
      </c>
      <c r="I10" s="37">
        <f>VLOOKUP(A10,X!$B$2:$C$93,2,0)</f>
        <v>4135</v>
      </c>
      <c r="J10" s="38" t="s">
        <v>11</v>
      </c>
    </row>
    <row r="11" spans="1:10">
      <c r="A11">
        <v>13488</v>
      </c>
      <c r="B11" s="28"/>
      <c r="C11" s="29">
        <v>32</v>
      </c>
      <c r="D11" s="30" t="s">
        <v>34</v>
      </c>
      <c r="E11" s="29" t="s">
        <v>285</v>
      </c>
      <c r="F11" s="30" t="s">
        <v>123</v>
      </c>
      <c r="G11" s="29" t="s">
        <v>23</v>
      </c>
      <c r="H11" s="31">
        <f t="shared" si="0"/>
        <v>5521.2</v>
      </c>
      <c r="I11" s="32">
        <f>VLOOKUP(A11,X!$B$2:$C$93,2,0)</f>
        <v>4601</v>
      </c>
      <c r="J11" s="33" t="s">
        <v>11</v>
      </c>
    </row>
    <row r="12" spans="1:10">
      <c r="A12">
        <v>13489</v>
      </c>
      <c r="B12" s="28"/>
      <c r="C12" s="34">
        <v>40</v>
      </c>
      <c r="D12" s="35" t="s">
        <v>34</v>
      </c>
      <c r="E12" s="34" t="s">
        <v>286</v>
      </c>
      <c r="F12" s="35" t="s">
        <v>123</v>
      </c>
      <c r="G12" s="34" t="s">
        <v>23</v>
      </c>
      <c r="H12" s="36">
        <f t="shared" si="0"/>
        <v>7545.5999999999995</v>
      </c>
      <c r="I12" s="37">
        <f>VLOOKUP(A12,X!$B$2:$C$93,2,0)</f>
        <v>6288</v>
      </c>
      <c r="J12" s="38" t="s">
        <v>11</v>
      </c>
    </row>
    <row r="13" spans="1:10">
      <c r="A13">
        <v>13490</v>
      </c>
      <c r="B13" s="28"/>
      <c r="C13" s="29">
        <v>50</v>
      </c>
      <c r="D13" s="30" t="s">
        <v>34</v>
      </c>
      <c r="E13" s="29" t="s">
        <v>287</v>
      </c>
      <c r="F13" s="30" t="s">
        <v>123</v>
      </c>
      <c r="G13" s="29" t="s">
        <v>23</v>
      </c>
      <c r="H13" s="31">
        <f t="shared" si="0"/>
        <v>9010.7999999999993</v>
      </c>
      <c r="I13" s="32">
        <f>VLOOKUP(A13,X!$B$2:$C$93,2,0)</f>
        <v>7509</v>
      </c>
      <c r="J13" s="33" t="s">
        <v>11</v>
      </c>
    </row>
    <row r="14" spans="1:10">
      <c r="A14">
        <v>13525</v>
      </c>
      <c r="B14" s="106" t="s">
        <v>64</v>
      </c>
      <c r="C14" s="107">
        <v>10</v>
      </c>
      <c r="D14" s="108" t="s">
        <v>34</v>
      </c>
      <c r="E14" s="107" t="s">
        <v>288</v>
      </c>
      <c r="F14" s="108" t="s">
        <v>123</v>
      </c>
      <c r="G14" s="107" t="s">
        <v>9</v>
      </c>
      <c r="H14" s="109">
        <f>I14*1.2</f>
        <v>2997.6</v>
      </c>
      <c r="I14" s="110">
        <f>VLOOKUP(A14,X!$B$2:$C$93,2,0)</f>
        <v>2498</v>
      </c>
      <c r="J14" s="119" t="s">
        <v>11</v>
      </c>
    </row>
    <row r="15" spans="1:10">
      <c r="A15">
        <v>13508</v>
      </c>
      <c r="B15" s="111" t="s">
        <v>6</v>
      </c>
      <c r="C15" s="29">
        <v>15</v>
      </c>
      <c r="D15" s="30" t="s">
        <v>34</v>
      </c>
      <c r="E15" s="29" t="s">
        <v>289</v>
      </c>
      <c r="F15" s="30" t="s">
        <v>123</v>
      </c>
      <c r="G15" s="29" t="s">
        <v>9</v>
      </c>
      <c r="H15" s="31">
        <f t="shared" ref="H15:H24" si="1">I15*1.2</f>
        <v>2960.4</v>
      </c>
      <c r="I15" s="112">
        <f>VLOOKUP(A15,X!$B$2:$C$93,2,0)</f>
        <v>2467</v>
      </c>
      <c r="J15" s="120" t="s">
        <v>11</v>
      </c>
    </row>
    <row r="16" spans="1:10">
      <c r="A16">
        <v>13517</v>
      </c>
      <c r="B16" s="111" t="s">
        <v>35</v>
      </c>
      <c r="C16" s="34">
        <v>20</v>
      </c>
      <c r="D16" s="35" t="s">
        <v>34</v>
      </c>
      <c r="E16" s="34" t="s">
        <v>290</v>
      </c>
      <c r="F16" s="35" t="s">
        <v>123</v>
      </c>
      <c r="G16" s="34" t="s">
        <v>9</v>
      </c>
      <c r="H16" s="36">
        <f t="shared" si="1"/>
        <v>3067.2</v>
      </c>
      <c r="I16" s="113">
        <f>VLOOKUP(A16,X!$B$2:$C$93,2,0)</f>
        <v>2556</v>
      </c>
      <c r="J16" s="121" t="s">
        <v>11</v>
      </c>
    </row>
    <row r="17" spans="1:10" s="124" customFormat="1">
      <c r="B17" s="125"/>
      <c r="C17" s="65">
        <v>25</v>
      </c>
      <c r="D17" s="66" t="s">
        <v>34</v>
      </c>
      <c r="E17" s="65" t="s">
        <v>304</v>
      </c>
      <c r="F17" s="66" t="s">
        <v>123</v>
      </c>
      <c r="G17" s="65" t="s">
        <v>9</v>
      </c>
      <c r="H17" s="126">
        <f t="shared" si="1"/>
        <v>3126</v>
      </c>
      <c r="I17" s="123">
        <v>2605</v>
      </c>
      <c r="J17" s="127" t="s">
        <v>11</v>
      </c>
    </row>
    <row r="18" spans="1:10">
      <c r="A18">
        <v>13518</v>
      </c>
      <c r="B18" s="111" t="s">
        <v>136</v>
      </c>
      <c r="C18" s="29">
        <v>32</v>
      </c>
      <c r="D18" s="30" t="s">
        <v>34</v>
      </c>
      <c r="E18" s="29" t="s">
        <v>291</v>
      </c>
      <c r="F18" s="30" t="s">
        <v>123</v>
      </c>
      <c r="G18" s="29" t="s">
        <v>9</v>
      </c>
      <c r="H18" s="31">
        <f t="shared" si="1"/>
        <v>3154.7999999999997</v>
      </c>
      <c r="I18" s="31">
        <v>2629</v>
      </c>
      <c r="J18" s="120" t="s">
        <v>11</v>
      </c>
    </row>
    <row r="19" spans="1:10">
      <c r="A19">
        <v>13519</v>
      </c>
      <c r="B19" s="111"/>
      <c r="C19" s="34">
        <v>40</v>
      </c>
      <c r="D19" s="35" t="s">
        <v>34</v>
      </c>
      <c r="E19" s="34" t="s">
        <v>292</v>
      </c>
      <c r="F19" s="35" t="s">
        <v>123</v>
      </c>
      <c r="G19" s="34" t="s">
        <v>9</v>
      </c>
      <c r="H19" s="36">
        <f t="shared" si="1"/>
        <v>4591.2</v>
      </c>
      <c r="I19" s="113">
        <v>3826</v>
      </c>
      <c r="J19" s="121" t="s">
        <v>11</v>
      </c>
    </row>
    <row r="20" spans="1:10">
      <c r="A20">
        <v>300329</v>
      </c>
      <c r="B20" s="111"/>
      <c r="C20" s="29">
        <v>50</v>
      </c>
      <c r="D20" s="30" t="s">
        <v>34</v>
      </c>
      <c r="E20" s="29" t="s">
        <v>293</v>
      </c>
      <c r="F20" s="30" t="s">
        <v>123</v>
      </c>
      <c r="G20" s="29" t="s">
        <v>9</v>
      </c>
      <c r="H20" s="31">
        <f t="shared" si="1"/>
        <v>5768.4</v>
      </c>
      <c r="I20" s="31">
        <v>4807</v>
      </c>
      <c r="J20" s="120" t="s">
        <v>11</v>
      </c>
    </row>
    <row r="21" spans="1:10">
      <c r="A21">
        <v>55692</v>
      </c>
      <c r="B21" s="111"/>
      <c r="C21" s="34">
        <v>65</v>
      </c>
      <c r="D21" s="35" t="s">
        <v>34</v>
      </c>
      <c r="E21" s="34" t="s">
        <v>294</v>
      </c>
      <c r="F21" s="35" t="s">
        <v>123</v>
      </c>
      <c r="G21" s="34" t="s">
        <v>9</v>
      </c>
      <c r="H21" s="36">
        <f t="shared" si="1"/>
        <v>9115.1999999999989</v>
      </c>
      <c r="I21" s="113">
        <v>7596</v>
      </c>
      <c r="J21" s="121" t="s">
        <v>11</v>
      </c>
    </row>
    <row r="22" spans="1:10">
      <c r="A22">
        <v>13523</v>
      </c>
      <c r="B22" s="111"/>
      <c r="C22" s="29">
        <v>80</v>
      </c>
      <c r="D22" s="30" t="s">
        <v>34</v>
      </c>
      <c r="E22" s="29" t="s">
        <v>295</v>
      </c>
      <c r="F22" s="30" t="s">
        <v>123</v>
      </c>
      <c r="G22" s="29" t="s">
        <v>9</v>
      </c>
      <c r="H22" s="31">
        <f t="shared" si="1"/>
        <v>13876.8</v>
      </c>
      <c r="I22" s="31">
        <f>VLOOKUP(A22,X!$B$2:$C$93,2,0)</f>
        <v>11564</v>
      </c>
      <c r="J22" s="120" t="s">
        <v>11</v>
      </c>
    </row>
    <row r="23" spans="1:10">
      <c r="A23">
        <v>55698</v>
      </c>
      <c r="B23" s="114"/>
      <c r="C23" s="115">
        <v>100</v>
      </c>
      <c r="D23" s="116" t="s">
        <v>34</v>
      </c>
      <c r="E23" s="115" t="s">
        <v>296</v>
      </c>
      <c r="F23" s="116" t="s">
        <v>123</v>
      </c>
      <c r="G23" s="118" t="s">
        <v>9</v>
      </c>
      <c r="H23" s="128">
        <f t="shared" si="1"/>
        <v>19120.8</v>
      </c>
      <c r="I23" s="117">
        <f>VLOOKUP(A23,X!$B$2:$C$93,2,0)</f>
        <v>15934</v>
      </c>
      <c r="J23" s="122" t="s">
        <v>11</v>
      </c>
    </row>
    <row r="24" spans="1:10">
      <c r="A24">
        <v>9478855</v>
      </c>
      <c r="B24" s="49" t="s">
        <v>64</v>
      </c>
      <c r="C24" s="29">
        <v>15</v>
      </c>
      <c r="D24" s="30" t="s">
        <v>34</v>
      </c>
      <c r="E24" s="29" t="s">
        <v>55</v>
      </c>
      <c r="F24" s="30" t="s">
        <v>123</v>
      </c>
      <c r="G24" s="29" t="s">
        <v>10</v>
      </c>
      <c r="H24" s="31">
        <f t="shared" si="1"/>
        <v>5214</v>
      </c>
      <c r="I24" s="32">
        <f>VLOOKUP(A24,X!$B$2:$C$93,2,0)</f>
        <v>4345</v>
      </c>
      <c r="J24" s="33" t="s">
        <v>11</v>
      </c>
    </row>
    <row r="25" spans="1:10">
      <c r="A25">
        <v>9478856</v>
      </c>
      <c r="B25" s="28" t="s">
        <v>7</v>
      </c>
      <c r="C25" s="34">
        <v>20</v>
      </c>
      <c r="D25" s="35" t="s">
        <v>34</v>
      </c>
      <c r="E25" s="34" t="s">
        <v>56</v>
      </c>
      <c r="F25" s="35" t="s">
        <v>123</v>
      </c>
      <c r="G25" s="34" t="s">
        <v>10</v>
      </c>
      <c r="H25" s="36">
        <f t="shared" ref="H25:H32" si="2">I25*1.2</f>
        <v>5144.3999999999996</v>
      </c>
      <c r="I25" s="37">
        <f>VLOOKUP(A25,X!$B$2:$C$93,2,0)</f>
        <v>4287</v>
      </c>
      <c r="J25" s="38" t="s">
        <v>11</v>
      </c>
    </row>
    <row r="26" spans="1:10">
      <c r="A26">
        <v>9478857</v>
      </c>
      <c r="B26" s="28" t="s">
        <v>35</v>
      </c>
      <c r="C26" s="29">
        <v>25</v>
      </c>
      <c r="D26" s="30" t="s">
        <v>34</v>
      </c>
      <c r="E26" s="29" t="s">
        <v>57</v>
      </c>
      <c r="F26" s="30" t="s">
        <v>123</v>
      </c>
      <c r="G26" s="29" t="s">
        <v>10</v>
      </c>
      <c r="H26" s="31">
        <f t="shared" si="2"/>
        <v>5486.4</v>
      </c>
      <c r="I26" s="32">
        <f>VLOOKUP(A26,X!$B$2:$C$93,2,0)</f>
        <v>4572</v>
      </c>
      <c r="J26" s="33" t="s">
        <v>11</v>
      </c>
    </row>
    <row r="27" spans="1:10">
      <c r="A27">
        <v>9478858</v>
      </c>
      <c r="B27" s="28" t="s">
        <v>136</v>
      </c>
      <c r="C27" s="34">
        <v>32</v>
      </c>
      <c r="D27" s="35" t="s">
        <v>34</v>
      </c>
      <c r="E27" s="34" t="s">
        <v>58</v>
      </c>
      <c r="F27" s="35" t="s">
        <v>123</v>
      </c>
      <c r="G27" s="34" t="s">
        <v>10</v>
      </c>
      <c r="H27" s="36">
        <f t="shared" si="2"/>
        <v>6781.2</v>
      </c>
      <c r="I27" s="37">
        <f>VLOOKUP(A27,X!$B$2:$C$93,2,0)</f>
        <v>5651</v>
      </c>
      <c r="J27" s="38" t="s">
        <v>11</v>
      </c>
    </row>
    <row r="28" spans="1:10">
      <c r="A28">
        <v>9478859</v>
      </c>
      <c r="B28" s="28"/>
      <c r="C28" s="29">
        <v>40</v>
      </c>
      <c r="D28" s="30" t="s">
        <v>34</v>
      </c>
      <c r="E28" s="29" t="s">
        <v>59</v>
      </c>
      <c r="F28" s="30" t="s">
        <v>123</v>
      </c>
      <c r="G28" s="29" t="s">
        <v>10</v>
      </c>
      <c r="H28" s="31">
        <f t="shared" si="2"/>
        <v>8488.7999999999993</v>
      </c>
      <c r="I28" s="32">
        <f>VLOOKUP(A28,X!$B$2:$C$93,2,0)</f>
        <v>7074</v>
      </c>
      <c r="J28" s="33" t="s">
        <v>11</v>
      </c>
    </row>
    <row r="29" spans="1:10">
      <c r="A29">
        <v>9478860</v>
      </c>
      <c r="B29" s="28"/>
      <c r="C29" s="34">
        <v>50</v>
      </c>
      <c r="D29" s="35" t="s">
        <v>34</v>
      </c>
      <c r="E29" s="34" t="s">
        <v>60</v>
      </c>
      <c r="F29" s="35" t="s">
        <v>123</v>
      </c>
      <c r="G29" s="34" t="s">
        <v>10</v>
      </c>
      <c r="H29" s="36">
        <f t="shared" si="2"/>
        <v>10036.799999999999</v>
      </c>
      <c r="I29" s="37">
        <f>VLOOKUP(A29,X!$B$2:$C$93,2,0)</f>
        <v>8364</v>
      </c>
      <c r="J29" s="38" t="s">
        <v>11</v>
      </c>
    </row>
    <row r="30" spans="1:10">
      <c r="A30">
        <v>13629</v>
      </c>
      <c r="B30" s="28"/>
      <c r="C30" s="29">
        <v>65</v>
      </c>
      <c r="D30" s="30" t="s">
        <v>34</v>
      </c>
      <c r="E30" s="29" t="s">
        <v>52</v>
      </c>
      <c r="F30" s="30" t="s">
        <v>123</v>
      </c>
      <c r="G30" s="29" t="s">
        <v>10</v>
      </c>
      <c r="H30" s="31">
        <f t="shared" si="2"/>
        <v>14402.4</v>
      </c>
      <c r="I30" s="32">
        <f>VLOOKUP(A30,X!$B$2:$C$93,2,0)</f>
        <v>12002</v>
      </c>
      <c r="J30" s="33" t="s">
        <v>11</v>
      </c>
    </row>
    <row r="31" spans="1:10">
      <c r="A31">
        <v>56348</v>
      </c>
      <c r="B31" s="28"/>
      <c r="C31" s="34">
        <v>80</v>
      </c>
      <c r="D31" s="35" t="s">
        <v>34</v>
      </c>
      <c r="E31" s="34" t="s">
        <v>53</v>
      </c>
      <c r="F31" s="35" t="s">
        <v>123</v>
      </c>
      <c r="G31" s="34" t="s">
        <v>10</v>
      </c>
      <c r="H31" s="36">
        <f t="shared" si="2"/>
        <v>20212.8</v>
      </c>
      <c r="I31" s="37">
        <f>VLOOKUP(A31,X!$B$2:$C$93,2,0)</f>
        <v>16844</v>
      </c>
      <c r="J31" s="38" t="s">
        <v>11</v>
      </c>
    </row>
    <row r="32" spans="1:10" ht="15.75" thickBot="1">
      <c r="A32">
        <v>57330</v>
      </c>
      <c r="B32" s="39"/>
      <c r="C32" s="40">
        <v>100</v>
      </c>
      <c r="D32" s="41" t="s">
        <v>34</v>
      </c>
      <c r="E32" s="40" t="s">
        <v>54</v>
      </c>
      <c r="F32" s="41" t="s">
        <v>123</v>
      </c>
      <c r="G32" s="40" t="s">
        <v>10</v>
      </c>
      <c r="H32" s="42">
        <f t="shared" si="2"/>
        <v>26192.399999999998</v>
      </c>
      <c r="I32" s="43">
        <f>VLOOKUP(A32,X!$B$2:$C$93,2,0)</f>
        <v>21827</v>
      </c>
      <c r="J32" s="44" t="s">
        <v>11</v>
      </c>
    </row>
    <row r="33" spans="1:10" ht="23.25">
      <c r="A33"/>
      <c r="B33" s="26" t="s">
        <v>32</v>
      </c>
      <c r="C33" s="8"/>
      <c r="D33" s="13"/>
      <c r="E33" s="8"/>
      <c r="F33" s="13"/>
      <c r="G33" s="8"/>
      <c r="H33" s="25"/>
      <c r="I33" s="25"/>
      <c r="J33" s="8"/>
    </row>
    <row r="34" spans="1:10">
      <c r="A34"/>
      <c r="B34" s="8" t="s">
        <v>133</v>
      </c>
      <c r="C34" s="8"/>
      <c r="D34" s="13"/>
      <c r="E34" s="8"/>
      <c r="F34" s="13"/>
      <c r="G34" s="8"/>
      <c r="H34" s="25"/>
      <c r="I34" s="25"/>
      <c r="J34" s="8"/>
    </row>
    <row r="35" spans="1:10">
      <c r="A35"/>
      <c r="B35" s="8" t="s">
        <v>266</v>
      </c>
      <c r="C35" s="8"/>
      <c r="D35" s="13"/>
      <c r="E35" s="8"/>
      <c r="F35" s="13"/>
      <c r="G35" s="8"/>
      <c r="H35" s="25"/>
      <c r="I35" s="25"/>
      <c r="J35" s="8"/>
    </row>
    <row r="36" spans="1:10">
      <c r="A36"/>
      <c r="B36" s="8"/>
      <c r="C36" s="8"/>
      <c r="D36" s="13"/>
      <c r="E36" s="8"/>
      <c r="F36" s="13"/>
      <c r="G36" s="8"/>
      <c r="H36" s="25"/>
      <c r="I36" s="25"/>
      <c r="J36" s="8"/>
    </row>
    <row r="37" spans="1:10" ht="25.5">
      <c r="A37"/>
      <c r="B37" s="10" t="s">
        <v>0</v>
      </c>
      <c r="C37" s="5" t="s">
        <v>1</v>
      </c>
      <c r="D37" s="12" t="s">
        <v>61</v>
      </c>
      <c r="E37" s="5" t="s">
        <v>3</v>
      </c>
      <c r="F37" s="12" t="s">
        <v>63</v>
      </c>
      <c r="G37" s="5" t="s">
        <v>8</v>
      </c>
      <c r="H37" s="22" t="s">
        <v>4</v>
      </c>
      <c r="I37" s="22" t="s">
        <v>5</v>
      </c>
      <c r="J37" s="5" t="s">
        <v>26</v>
      </c>
    </row>
    <row r="38" spans="1:10">
      <c r="A38">
        <v>585676</v>
      </c>
      <c r="B38" s="28" t="s">
        <v>64</v>
      </c>
      <c r="C38" s="29">
        <v>15</v>
      </c>
      <c r="D38" s="30" t="s">
        <v>34</v>
      </c>
      <c r="E38" s="29" t="s">
        <v>66</v>
      </c>
      <c r="F38" s="30" t="s">
        <v>123</v>
      </c>
      <c r="G38" s="29" t="s">
        <v>24</v>
      </c>
      <c r="H38" s="31">
        <f t="shared" ref="H38:H45" si="3">I38*1.2</f>
        <v>3993.6</v>
      </c>
      <c r="I38" s="32">
        <f>VLOOKUP(A38,X!$B$2:$C$93,2,0)</f>
        <v>3328</v>
      </c>
      <c r="J38" s="33" t="s">
        <v>11</v>
      </c>
    </row>
    <row r="39" spans="1:10">
      <c r="A39">
        <v>585713</v>
      </c>
      <c r="B39" s="28" t="s">
        <v>6</v>
      </c>
      <c r="C39" s="34">
        <v>20</v>
      </c>
      <c r="D39" s="35" t="s">
        <v>34</v>
      </c>
      <c r="E39" s="34" t="s">
        <v>67</v>
      </c>
      <c r="F39" s="35" t="s">
        <v>123</v>
      </c>
      <c r="G39" s="34" t="s">
        <v>24</v>
      </c>
      <c r="H39" s="36">
        <f t="shared" si="3"/>
        <v>4246.8</v>
      </c>
      <c r="I39" s="37">
        <f>VLOOKUP(A39,X!$B$2:$C$93,2,0)</f>
        <v>3539</v>
      </c>
      <c r="J39" s="38" t="s">
        <v>11</v>
      </c>
    </row>
    <row r="40" spans="1:10">
      <c r="A40">
        <v>585714</v>
      </c>
      <c r="B40" s="28" t="s">
        <v>35</v>
      </c>
      <c r="C40" s="29">
        <v>25</v>
      </c>
      <c r="D40" s="30" t="s">
        <v>34</v>
      </c>
      <c r="E40" s="29" t="s">
        <v>68</v>
      </c>
      <c r="F40" s="30" t="s">
        <v>123</v>
      </c>
      <c r="G40" s="29" t="s">
        <v>24</v>
      </c>
      <c r="H40" s="31">
        <f t="shared" si="3"/>
        <v>4958.3999999999996</v>
      </c>
      <c r="I40" s="31">
        <f>VLOOKUP(A40,X!$B$2:$C$93,2,0)</f>
        <v>4132</v>
      </c>
      <c r="J40" s="33" t="s">
        <v>11</v>
      </c>
    </row>
    <row r="41" spans="1:10">
      <c r="A41">
        <v>585715</v>
      </c>
      <c r="B41" s="28" t="s">
        <v>136</v>
      </c>
      <c r="C41" s="34">
        <v>32</v>
      </c>
      <c r="D41" s="35" t="s">
        <v>34</v>
      </c>
      <c r="E41" s="34" t="s">
        <v>69</v>
      </c>
      <c r="F41" s="35" t="s">
        <v>123</v>
      </c>
      <c r="G41" s="34" t="s">
        <v>24</v>
      </c>
      <c r="H41" s="36">
        <f t="shared" si="3"/>
        <v>5976</v>
      </c>
      <c r="I41" s="36">
        <f>VLOOKUP(A41,X!$B$2:$C$93,2,0)</f>
        <v>4980</v>
      </c>
      <c r="J41" s="38" t="s">
        <v>11</v>
      </c>
    </row>
    <row r="42" spans="1:10">
      <c r="A42">
        <v>585716</v>
      </c>
      <c r="B42" s="28"/>
      <c r="C42" s="29">
        <v>40</v>
      </c>
      <c r="D42" s="30" t="s">
        <v>34</v>
      </c>
      <c r="E42" s="29" t="s">
        <v>70</v>
      </c>
      <c r="F42" s="30" t="s">
        <v>123</v>
      </c>
      <c r="G42" s="29" t="s">
        <v>24</v>
      </c>
      <c r="H42" s="31">
        <f t="shared" si="3"/>
        <v>7507.2</v>
      </c>
      <c r="I42" s="31">
        <f>VLOOKUP(A42,X!$B$2:$C$93,2,0)</f>
        <v>6256</v>
      </c>
      <c r="J42" s="33" t="s">
        <v>11</v>
      </c>
    </row>
    <row r="43" spans="1:10">
      <c r="A43">
        <v>584873</v>
      </c>
      <c r="B43" s="28"/>
      <c r="C43" s="34">
        <v>50</v>
      </c>
      <c r="D43" s="35" t="s">
        <v>34</v>
      </c>
      <c r="E43" s="34" t="s">
        <v>71</v>
      </c>
      <c r="F43" s="35" t="s">
        <v>123</v>
      </c>
      <c r="G43" s="34" t="s">
        <v>24</v>
      </c>
      <c r="H43" s="36">
        <f t="shared" si="3"/>
        <v>10688.4</v>
      </c>
      <c r="I43" s="36">
        <f>VLOOKUP(A43,X!$B$2:$C$93,2,0)</f>
        <v>8907</v>
      </c>
      <c r="J43" s="38" t="s">
        <v>11</v>
      </c>
    </row>
    <row r="44" spans="1:10">
      <c r="A44">
        <v>584872</v>
      </c>
      <c r="B44" s="28"/>
      <c r="C44" s="29">
        <v>65</v>
      </c>
      <c r="D44" s="30" t="s">
        <v>34</v>
      </c>
      <c r="E44" s="29" t="s">
        <v>72</v>
      </c>
      <c r="F44" s="30" t="s">
        <v>123</v>
      </c>
      <c r="G44" s="29" t="s">
        <v>24</v>
      </c>
      <c r="H44" s="31">
        <f t="shared" si="3"/>
        <v>16272</v>
      </c>
      <c r="I44" s="31">
        <f>VLOOKUP(A44,X!$B$2:$C$93,2,0)</f>
        <v>13560</v>
      </c>
      <c r="J44" s="33" t="s">
        <v>11</v>
      </c>
    </row>
    <row r="45" spans="1:10" ht="15.75" thickBot="1">
      <c r="A45">
        <v>584871</v>
      </c>
      <c r="B45" s="39"/>
      <c r="C45" s="45">
        <v>80</v>
      </c>
      <c r="D45" s="46" t="s">
        <v>34</v>
      </c>
      <c r="E45" s="45" t="s">
        <v>73</v>
      </c>
      <c r="F45" s="46" t="s">
        <v>123</v>
      </c>
      <c r="G45" s="45" t="s">
        <v>24</v>
      </c>
      <c r="H45" s="47">
        <f t="shared" si="3"/>
        <v>22422</v>
      </c>
      <c r="I45" s="47">
        <f>VLOOKUP(A45,X!$B$2:$C$93,2,0)</f>
        <v>18685</v>
      </c>
      <c r="J45" s="48" t="s">
        <v>11</v>
      </c>
    </row>
    <row r="46" spans="1:10">
      <c r="A46">
        <v>9478869</v>
      </c>
      <c r="B46" s="28" t="s">
        <v>64</v>
      </c>
      <c r="C46" s="29">
        <v>15</v>
      </c>
      <c r="D46" s="30" t="s">
        <v>34</v>
      </c>
      <c r="E46" s="29" t="s">
        <v>98</v>
      </c>
      <c r="F46" s="30" t="s">
        <v>123</v>
      </c>
      <c r="G46" s="29" t="s">
        <v>10</v>
      </c>
      <c r="H46" s="31">
        <f t="shared" ref="H46:H53" si="4">I46*1.2</f>
        <v>5990.4</v>
      </c>
      <c r="I46" s="31">
        <f>VLOOKUP(A46,X!$B$2:$C$93,2,0)</f>
        <v>4992</v>
      </c>
      <c r="J46" s="33" t="s">
        <v>11</v>
      </c>
    </row>
    <row r="47" spans="1:10">
      <c r="A47">
        <v>9478870</v>
      </c>
      <c r="B47" s="28" t="s">
        <v>7</v>
      </c>
      <c r="C47" s="34">
        <v>20</v>
      </c>
      <c r="D47" s="35" t="s">
        <v>34</v>
      </c>
      <c r="E47" s="34" t="s">
        <v>99</v>
      </c>
      <c r="F47" s="35" t="s">
        <v>123</v>
      </c>
      <c r="G47" s="34" t="s">
        <v>10</v>
      </c>
      <c r="H47" s="36">
        <f t="shared" si="4"/>
        <v>6643.2</v>
      </c>
      <c r="I47" s="36">
        <f>VLOOKUP(A47,X!$B$2:$C$93,2,0)</f>
        <v>5536</v>
      </c>
      <c r="J47" s="38" t="s">
        <v>11</v>
      </c>
    </row>
    <row r="48" spans="1:10">
      <c r="A48">
        <v>9478871</v>
      </c>
      <c r="B48" s="28" t="s">
        <v>35</v>
      </c>
      <c r="C48" s="29">
        <v>25</v>
      </c>
      <c r="D48" s="30" t="s">
        <v>34</v>
      </c>
      <c r="E48" s="29" t="s">
        <v>101</v>
      </c>
      <c r="F48" s="30" t="s">
        <v>123</v>
      </c>
      <c r="G48" s="29" t="s">
        <v>10</v>
      </c>
      <c r="H48" s="31">
        <f t="shared" si="4"/>
        <v>7082.4</v>
      </c>
      <c r="I48" s="31">
        <f>VLOOKUP(A48,X!$B$2:$C$93,2,0)</f>
        <v>5902</v>
      </c>
      <c r="J48" s="33" t="s">
        <v>11</v>
      </c>
    </row>
    <row r="49" spans="1:10">
      <c r="A49">
        <v>9478872</v>
      </c>
      <c r="B49" s="28"/>
      <c r="C49" s="34">
        <v>32</v>
      </c>
      <c r="D49" s="35" t="s">
        <v>34</v>
      </c>
      <c r="E49" s="34" t="s">
        <v>100</v>
      </c>
      <c r="F49" s="35" t="s">
        <v>123</v>
      </c>
      <c r="G49" s="34" t="s">
        <v>10</v>
      </c>
      <c r="H49" s="36">
        <f t="shared" si="4"/>
        <v>9297.6</v>
      </c>
      <c r="I49" s="36">
        <f>VLOOKUP(A49,X!$B$2:$C$93,2,0)</f>
        <v>7748</v>
      </c>
      <c r="J49" s="38" t="s">
        <v>11</v>
      </c>
    </row>
    <row r="50" spans="1:10">
      <c r="A50">
        <v>9478873</v>
      </c>
      <c r="B50" s="28"/>
      <c r="C50" s="29">
        <v>40</v>
      </c>
      <c r="D50" s="30" t="s">
        <v>34</v>
      </c>
      <c r="E50" s="29" t="s">
        <v>102</v>
      </c>
      <c r="F50" s="30" t="s">
        <v>123</v>
      </c>
      <c r="G50" s="29" t="s">
        <v>10</v>
      </c>
      <c r="H50" s="31">
        <f t="shared" si="4"/>
        <v>11532</v>
      </c>
      <c r="I50" s="31">
        <f>VLOOKUP(A50,X!$B$2:$C$93,2,0)</f>
        <v>9610</v>
      </c>
      <c r="J50" s="33" t="s">
        <v>11</v>
      </c>
    </row>
    <row r="51" spans="1:10">
      <c r="A51">
        <v>585105</v>
      </c>
      <c r="B51" s="28"/>
      <c r="C51" s="34">
        <v>50</v>
      </c>
      <c r="D51" s="35" t="s">
        <v>34</v>
      </c>
      <c r="E51" s="34" t="s">
        <v>89</v>
      </c>
      <c r="F51" s="35" t="s">
        <v>123</v>
      </c>
      <c r="G51" s="34" t="s">
        <v>10</v>
      </c>
      <c r="H51" s="36">
        <f t="shared" si="4"/>
        <v>16224</v>
      </c>
      <c r="I51" s="36">
        <f>VLOOKUP(A51,X!$B$2:$C$93,2,0)</f>
        <v>13520</v>
      </c>
      <c r="J51" s="38" t="s">
        <v>11</v>
      </c>
    </row>
    <row r="52" spans="1:10">
      <c r="A52">
        <v>585106</v>
      </c>
      <c r="B52" s="28"/>
      <c r="C52" s="29">
        <v>65</v>
      </c>
      <c r="D52" s="30" t="s">
        <v>34</v>
      </c>
      <c r="E52" s="29" t="s">
        <v>90</v>
      </c>
      <c r="F52" s="30" t="s">
        <v>123</v>
      </c>
      <c r="G52" s="29" t="s">
        <v>10</v>
      </c>
      <c r="H52" s="31">
        <f t="shared" si="4"/>
        <v>22208.399999999998</v>
      </c>
      <c r="I52" s="31">
        <f>VLOOKUP(A52,X!$B$2:$C$93,2,0)</f>
        <v>18507</v>
      </c>
      <c r="J52" s="33" t="s">
        <v>11</v>
      </c>
    </row>
    <row r="53" spans="1:10" ht="15" customHeight="1" thickBot="1">
      <c r="A53">
        <v>585107</v>
      </c>
      <c r="B53" s="39"/>
      <c r="C53" s="45">
        <v>80</v>
      </c>
      <c r="D53" s="46" t="s">
        <v>34</v>
      </c>
      <c r="E53" s="45" t="s">
        <v>91</v>
      </c>
      <c r="F53" s="46" t="s">
        <v>123</v>
      </c>
      <c r="G53" s="45" t="s">
        <v>10</v>
      </c>
      <c r="H53" s="47">
        <f t="shared" si="4"/>
        <v>28090.799999999999</v>
      </c>
      <c r="I53" s="47">
        <f>VLOOKUP(A53,X!$B$2:$C$93,2,0)</f>
        <v>23409</v>
      </c>
      <c r="J53" s="48" t="s">
        <v>11</v>
      </c>
    </row>
    <row r="54" spans="1:10">
      <c r="A54"/>
      <c r="B54" s="28" t="s">
        <v>64</v>
      </c>
      <c r="C54" s="29">
        <v>15</v>
      </c>
      <c r="D54" s="30" t="s">
        <v>34</v>
      </c>
      <c r="E54" s="29" t="s">
        <v>116</v>
      </c>
      <c r="F54" s="30" t="s">
        <v>74</v>
      </c>
      <c r="G54" s="29" t="s">
        <v>120</v>
      </c>
      <c r="H54" s="31" t="s">
        <v>15</v>
      </c>
      <c r="I54" s="31" t="s">
        <v>15</v>
      </c>
      <c r="J54" s="33" t="s">
        <v>121</v>
      </c>
    </row>
    <row r="55" spans="1:10">
      <c r="A55"/>
      <c r="B55" s="28" t="s">
        <v>115</v>
      </c>
      <c r="C55" s="34">
        <v>20</v>
      </c>
      <c r="D55" s="35" t="s">
        <v>34</v>
      </c>
      <c r="E55" s="34" t="s">
        <v>117</v>
      </c>
      <c r="F55" s="35" t="s">
        <v>74</v>
      </c>
      <c r="G55" s="34" t="s">
        <v>120</v>
      </c>
      <c r="H55" s="36" t="s">
        <v>15</v>
      </c>
      <c r="I55" s="36" t="s">
        <v>15</v>
      </c>
      <c r="J55" s="38" t="s">
        <v>121</v>
      </c>
    </row>
    <row r="56" spans="1:10">
      <c r="A56"/>
      <c r="B56" s="28" t="s">
        <v>35</v>
      </c>
      <c r="C56" s="29">
        <v>25</v>
      </c>
      <c r="D56" s="30" t="s">
        <v>34</v>
      </c>
      <c r="E56" s="29" t="s">
        <v>118</v>
      </c>
      <c r="F56" s="30" t="s">
        <v>74</v>
      </c>
      <c r="G56" s="29" t="s">
        <v>120</v>
      </c>
      <c r="H56" s="31" t="s">
        <v>15</v>
      </c>
      <c r="I56" s="31" t="s">
        <v>15</v>
      </c>
      <c r="J56" s="33" t="s">
        <v>121</v>
      </c>
    </row>
    <row r="57" spans="1:10" ht="15.75" thickBot="1">
      <c r="A57"/>
      <c r="B57" s="39"/>
      <c r="C57" s="45">
        <v>32</v>
      </c>
      <c r="D57" s="46" t="s">
        <v>34</v>
      </c>
      <c r="E57" s="45" t="s">
        <v>119</v>
      </c>
      <c r="F57" s="46" t="s">
        <v>74</v>
      </c>
      <c r="G57" s="45" t="s">
        <v>120</v>
      </c>
      <c r="H57" s="47" t="s">
        <v>15</v>
      </c>
      <c r="I57" s="47" t="s">
        <v>15</v>
      </c>
      <c r="J57" s="48" t="s">
        <v>121</v>
      </c>
    </row>
    <row r="58" spans="1:10">
      <c r="A58"/>
      <c r="B58" s="28" t="s">
        <v>64</v>
      </c>
      <c r="C58" s="29">
        <v>40</v>
      </c>
      <c r="D58" s="30" t="s">
        <v>34</v>
      </c>
      <c r="E58" s="29" t="s">
        <v>124</v>
      </c>
      <c r="F58" s="30" t="s">
        <v>123</v>
      </c>
      <c r="G58" s="29" t="s">
        <v>10</v>
      </c>
      <c r="H58" s="31" t="s">
        <v>15</v>
      </c>
      <c r="I58" s="31" t="s">
        <v>15</v>
      </c>
      <c r="J58" s="33" t="s">
        <v>121</v>
      </c>
    </row>
    <row r="59" spans="1:10">
      <c r="A59"/>
      <c r="B59" s="28" t="s">
        <v>7</v>
      </c>
      <c r="C59" s="34">
        <v>50</v>
      </c>
      <c r="D59" s="35" t="s">
        <v>34</v>
      </c>
      <c r="E59" s="34" t="s">
        <v>125</v>
      </c>
      <c r="F59" s="35" t="s">
        <v>123</v>
      </c>
      <c r="G59" s="34" t="s">
        <v>10</v>
      </c>
      <c r="H59" s="36" t="s">
        <v>15</v>
      </c>
      <c r="I59" s="36" t="s">
        <v>15</v>
      </c>
      <c r="J59" s="38" t="s">
        <v>121</v>
      </c>
    </row>
    <row r="60" spans="1:10">
      <c r="A60"/>
      <c r="B60" s="50" t="s">
        <v>122</v>
      </c>
      <c r="C60" s="29">
        <v>65</v>
      </c>
      <c r="D60" s="30" t="s">
        <v>34</v>
      </c>
      <c r="E60" s="29" t="s">
        <v>126</v>
      </c>
      <c r="F60" s="30" t="s">
        <v>123</v>
      </c>
      <c r="G60" s="29" t="s">
        <v>10</v>
      </c>
      <c r="H60" s="31" t="s">
        <v>15</v>
      </c>
      <c r="I60" s="31" t="s">
        <v>15</v>
      </c>
      <c r="J60" s="33" t="s">
        <v>121</v>
      </c>
    </row>
    <row r="61" spans="1:10">
      <c r="A61"/>
      <c r="B61" s="50"/>
      <c r="C61" s="34">
        <v>80</v>
      </c>
      <c r="D61" s="35" t="s">
        <v>34</v>
      </c>
      <c r="E61" s="34" t="s">
        <v>127</v>
      </c>
      <c r="F61" s="35" t="s">
        <v>123</v>
      </c>
      <c r="G61" s="34" t="s">
        <v>10</v>
      </c>
      <c r="H61" s="36" t="s">
        <v>15</v>
      </c>
      <c r="I61" s="36" t="s">
        <v>15</v>
      </c>
      <c r="J61" s="38" t="s">
        <v>121</v>
      </c>
    </row>
    <row r="62" spans="1:10">
      <c r="A62"/>
      <c r="B62" s="51"/>
      <c r="C62" s="29">
        <v>100</v>
      </c>
      <c r="D62" s="30" t="s">
        <v>34</v>
      </c>
      <c r="E62" s="29" t="s">
        <v>128</v>
      </c>
      <c r="F62" s="30" t="s">
        <v>123</v>
      </c>
      <c r="G62" s="29" t="s">
        <v>10</v>
      </c>
      <c r="H62" s="31" t="s">
        <v>15</v>
      </c>
      <c r="I62" s="31" t="s">
        <v>15</v>
      </c>
      <c r="J62" s="33" t="s">
        <v>121</v>
      </c>
    </row>
    <row r="63" spans="1:10">
      <c r="A63"/>
      <c r="B63" s="51"/>
      <c r="C63" s="34">
        <v>125</v>
      </c>
      <c r="D63" s="35" t="s">
        <v>34</v>
      </c>
      <c r="E63" s="34" t="s">
        <v>129</v>
      </c>
      <c r="F63" s="35" t="s">
        <v>123</v>
      </c>
      <c r="G63" s="34" t="s">
        <v>10</v>
      </c>
      <c r="H63" s="36" t="s">
        <v>15</v>
      </c>
      <c r="I63" s="36" t="s">
        <v>15</v>
      </c>
      <c r="J63" s="38" t="s">
        <v>121</v>
      </c>
    </row>
    <row r="64" spans="1:10">
      <c r="A64"/>
      <c r="B64" s="51"/>
      <c r="C64" s="29">
        <v>150</v>
      </c>
      <c r="D64" s="30" t="s">
        <v>34</v>
      </c>
      <c r="E64" s="29" t="s">
        <v>130</v>
      </c>
      <c r="F64" s="30" t="s">
        <v>123</v>
      </c>
      <c r="G64" s="29" t="s">
        <v>10</v>
      </c>
      <c r="H64" s="31" t="s">
        <v>15</v>
      </c>
      <c r="I64" s="31" t="s">
        <v>15</v>
      </c>
      <c r="J64" s="33" t="s">
        <v>121</v>
      </c>
    </row>
    <row r="65" spans="1:10" ht="15.75" thickBot="1">
      <c r="A65"/>
      <c r="B65" s="52"/>
      <c r="C65" s="45">
        <v>200</v>
      </c>
      <c r="D65" s="46" t="s">
        <v>34</v>
      </c>
      <c r="E65" s="45" t="s">
        <v>131</v>
      </c>
      <c r="F65" s="46" t="s">
        <v>123</v>
      </c>
      <c r="G65" s="45" t="s">
        <v>10</v>
      </c>
      <c r="H65" s="47" t="s">
        <v>15</v>
      </c>
      <c r="I65" s="47" t="s">
        <v>15</v>
      </c>
      <c r="J65" s="48" t="s">
        <v>121</v>
      </c>
    </row>
    <row r="66" spans="1:10">
      <c r="A66"/>
      <c r="B66" s="7"/>
      <c r="C66" s="9"/>
      <c r="D66" s="14"/>
      <c r="E66" s="9"/>
      <c r="F66" s="14"/>
      <c r="G66" s="9"/>
      <c r="H66" s="23"/>
      <c r="I66" s="23"/>
      <c r="J66" s="9"/>
    </row>
    <row r="67" spans="1:10">
      <c r="A67"/>
      <c r="B67" s="7"/>
      <c r="C67" s="9"/>
      <c r="D67" s="14"/>
      <c r="E67" s="9"/>
      <c r="F67" s="14"/>
      <c r="G67" s="9"/>
      <c r="H67" s="23"/>
      <c r="I67" s="23"/>
      <c r="J67" s="9"/>
    </row>
    <row r="68" spans="1:10">
      <c r="B68" s="7"/>
      <c r="C68" s="9"/>
      <c r="D68" s="14"/>
      <c r="E68" s="9"/>
      <c r="F68" s="14"/>
      <c r="G68" s="9"/>
      <c r="H68" s="23"/>
      <c r="I68" s="23"/>
      <c r="J68" s="9"/>
    </row>
    <row r="69" spans="1:10">
      <c r="B69" s="7"/>
      <c r="C69" s="9"/>
      <c r="D69" s="14"/>
      <c r="E69" s="9"/>
      <c r="F69" s="14"/>
      <c r="G69" s="9"/>
      <c r="H69" s="23"/>
      <c r="I69" s="23"/>
      <c r="J69" s="9"/>
    </row>
    <row r="70" spans="1:10">
      <c r="B70" s="7"/>
      <c r="C70" s="9"/>
      <c r="D70" s="14"/>
      <c r="E70" s="9"/>
      <c r="F70" s="14"/>
      <c r="G70" s="9"/>
      <c r="H70" s="23"/>
      <c r="I70" s="23"/>
      <c r="J70" s="9"/>
    </row>
    <row r="71" spans="1:10">
      <c r="B71" s="7"/>
      <c r="C71" s="9"/>
      <c r="D71" s="14"/>
      <c r="E71" s="9"/>
      <c r="F71" s="14"/>
      <c r="G71" s="9"/>
      <c r="H71" s="23"/>
      <c r="I71" s="23"/>
      <c r="J71" s="9"/>
    </row>
    <row r="72" spans="1:10">
      <c r="B72" s="7"/>
      <c r="C72" s="9"/>
      <c r="D72" s="14"/>
      <c r="E72" s="9"/>
      <c r="F72" s="14"/>
      <c r="G72" s="9"/>
      <c r="H72" s="23"/>
      <c r="I72" s="23"/>
      <c r="J72" s="9"/>
    </row>
    <row r="73" spans="1:10">
      <c r="B73" s="7"/>
      <c r="C73" s="9"/>
      <c r="D73" s="14"/>
      <c r="E73" s="9"/>
      <c r="F73" s="14"/>
      <c r="G73" s="9"/>
      <c r="H73" s="23"/>
      <c r="I73" s="23"/>
      <c r="J73" s="9"/>
    </row>
    <row r="74" spans="1:10">
      <c r="B74" s="7"/>
      <c r="C74" s="9"/>
      <c r="D74" s="14"/>
      <c r="E74" s="9"/>
      <c r="F74" s="14"/>
      <c r="G74" s="9"/>
      <c r="H74" s="23"/>
      <c r="I74" s="23"/>
      <c r="J74" s="9"/>
    </row>
    <row r="75" spans="1:10">
      <c r="B75" s="7"/>
      <c r="C75" s="9"/>
      <c r="D75" s="14"/>
      <c r="E75" s="9"/>
      <c r="F75" s="14"/>
      <c r="G75" s="9"/>
      <c r="H75" s="23"/>
      <c r="I75" s="23"/>
      <c r="J75" s="9"/>
    </row>
    <row r="76" spans="1:10">
      <c r="B76" s="7"/>
      <c r="C76" s="9"/>
      <c r="D76" s="14"/>
      <c r="E76" s="9"/>
      <c r="F76" s="14"/>
      <c r="G76" s="9"/>
      <c r="H76" s="23"/>
      <c r="I76" s="23"/>
      <c r="J76" s="9"/>
    </row>
    <row r="77" spans="1:10">
      <c r="B77" s="7"/>
      <c r="C77" s="9"/>
      <c r="D77" s="14"/>
      <c r="E77" s="9"/>
      <c r="F77" s="14"/>
      <c r="G77" s="9"/>
      <c r="H77" s="23"/>
      <c r="I77" s="23"/>
      <c r="J77" s="9"/>
    </row>
    <row r="78" spans="1:10">
      <c r="B78" s="7"/>
      <c r="C78" s="9"/>
      <c r="D78" s="14"/>
      <c r="E78" s="9"/>
      <c r="F78" s="14"/>
      <c r="G78" s="9"/>
      <c r="H78" s="23"/>
      <c r="I78" s="23"/>
      <c r="J78" s="9"/>
    </row>
    <row r="79" spans="1:10">
      <c r="C79" s="9"/>
      <c r="D79" s="14"/>
      <c r="E79" s="9"/>
      <c r="F79" s="14"/>
      <c r="G79" s="9"/>
      <c r="H79" s="23"/>
      <c r="I79" s="23"/>
      <c r="J79" s="9"/>
    </row>
    <row r="115" ht="30.75" customHeight="1"/>
    <row r="124" ht="30.75" customHeight="1"/>
    <row r="177" ht="30.75" customHeight="1"/>
    <row r="204" ht="14.25" customHeight="1"/>
    <row r="305" ht="30" customHeight="1"/>
  </sheetData>
  <phoneticPr fontId="16" type="noConversion"/>
  <pageMargins left="0.19685039370078741" right="0.19685039370078741" top="0.51181102362204722" bottom="0.70866141732283472" header="0.19685039370078741" footer="0.19685039370078741"/>
  <pageSetup paperSize="9" scale="95" orientation="portrait" r:id="rId1"/>
  <headerFooter>
    <oddHeader>&amp;L&amp;"Myriad Pro Light,обычный"&amp;8&amp;F I &amp;A&amp;R&amp;"Myriad Pro Light,обычный"&amp;8От 11 апреля 2022</oddHeader>
    <oddFooter>&amp;L&amp;"Myriad Pro Light,обычный"&amp;8&amp;KC00000www.broen.ru&amp;C&amp;G&amp;R&amp;"Myriad Pro,полужирный"&amp;10&amp;A I Стр. &amp;P</oddFooter>
  </headerFooter>
  <rowBreaks count="1" manualBreakCount="1">
    <brk id="3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B3E0-B53C-4B68-AA11-2C701E24158A}">
  <dimension ref="A1:J326"/>
  <sheetViews>
    <sheetView showRuler="0" view="pageBreakPreview" topLeftCell="B1" zoomScale="150" zoomScaleNormal="150" zoomScaleSheetLayoutView="150" zoomScalePageLayoutView="115" workbookViewId="0">
      <selection activeCell="G89" sqref="G89"/>
    </sheetView>
  </sheetViews>
  <sheetFormatPr defaultColWidth="8.85546875" defaultRowHeight="15"/>
  <cols>
    <col min="1" max="1" width="5.28515625" hidden="1" customWidth="1"/>
    <col min="2" max="2" width="16.28515625" customWidth="1"/>
    <col min="3" max="3" width="5.42578125" customWidth="1"/>
    <col min="4" max="4" width="8.28515625" style="11" customWidth="1"/>
    <col min="5" max="5" width="18.42578125" customWidth="1"/>
    <col min="6" max="6" width="9.28515625" style="11" customWidth="1"/>
    <col min="7" max="7" width="8.28515625" customWidth="1"/>
    <col min="8" max="9" width="12.140625" style="20" customWidth="1"/>
    <col min="10" max="10" width="15.28515625" customWidth="1"/>
    <col min="11" max="11" width="5.42578125" customWidth="1"/>
    <col min="12" max="17" width="10.42578125" customWidth="1"/>
    <col min="18" max="18" width="19.42578125" customWidth="1"/>
  </cols>
  <sheetData>
    <row r="1" spans="1:10" ht="30" customHeight="1">
      <c r="B1" s="2" t="s">
        <v>265</v>
      </c>
    </row>
    <row r="2" spans="1:10" ht="30" customHeight="1">
      <c r="B2" s="26" t="s">
        <v>31</v>
      </c>
    </row>
    <row r="3" spans="1:10">
      <c r="B3" s="4" t="s">
        <v>134</v>
      </c>
    </row>
    <row r="4" spans="1:10" ht="14.25" customHeight="1">
      <c r="B4" s="4" t="s">
        <v>266</v>
      </c>
    </row>
    <row r="5" spans="1:10" ht="15" customHeight="1"/>
    <row r="6" spans="1:10" ht="29.25" customHeight="1">
      <c r="B6" s="53" t="s">
        <v>0</v>
      </c>
      <c r="C6" s="54" t="s">
        <v>1</v>
      </c>
      <c r="D6" s="55" t="s">
        <v>61</v>
      </c>
      <c r="E6" s="54" t="s">
        <v>3</v>
      </c>
      <c r="F6" s="55" t="s">
        <v>267</v>
      </c>
      <c r="G6" s="54" t="s">
        <v>8</v>
      </c>
      <c r="H6" s="56" t="s">
        <v>4</v>
      </c>
      <c r="I6" s="56" t="s">
        <v>5</v>
      </c>
      <c r="J6" s="54" t="s">
        <v>26</v>
      </c>
    </row>
    <row r="7" spans="1:10">
      <c r="A7">
        <v>13509</v>
      </c>
      <c r="B7" s="28" t="s">
        <v>65</v>
      </c>
      <c r="C7" s="29" t="s">
        <v>17</v>
      </c>
      <c r="D7" s="30" t="s">
        <v>34</v>
      </c>
      <c r="E7" s="29" t="s">
        <v>268</v>
      </c>
      <c r="F7" s="30" t="s">
        <v>123</v>
      </c>
      <c r="G7" s="29" t="s">
        <v>9</v>
      </c>
      <c r="H7" s="57">
        <f t="shared" ref="H7:H9" si="0">I7*1.2</f>
        <v>27075.599999999999</v>
      </c>
      <c r="I7" s="58">
        <f>VLOOKUP(A7,X!$B$4:$C$93,2,0)</f>
        <v>22563</v>
      </c>
      <c r="J7" s="33" t="s">
        <v>11</v>
      </c>
    </row>
    <row r="8" spans="1:10">
      <c r="A8">
        <v>13510</v>
      </c>
      <c r="B8" s="28" t="s">
        <v>6</v>
      </c>
      <c r="C8" s="34" t="s">
        <v>18</v>
      </c>
      <c r="D8" s="35" t="s">
        <v>34</v>
      </c>
      <c r="E8" s="34" t="s">
        <v>269</v>
      </c>
      <c r="F8" s="35" t="s">
        <v>123</v>
      </c>
      <c r="G8" s="34" t="s">
        <v>9</v>
      </c>
      <c r="H8" s="59">
        <f t="shared" si="0"/>
        <v>44462.400000000001</v>
      </c>
      <c r="I8" s="60">
        <f>VLOOKUP(A8,X!$B$4:$C$93,2,0)</f>
        <v>37052</v>
      </c>
      <c r="J8" s="38" t="s">
        <v>11</v>
      </c>
    </row>
    <row r="9" spans="1:10">
      <c r="A9">
        <v>13526</v>
      </c>
      <c r="B9" s="28" t="s">
        <v>138</v>
      </c>
      <c r="C9" s="29">
        <v>200</v>
      </c>
      <c r="D9" s="30" t="s">
        <v>34</v>
      </c>
      <c r="E9" s="29" t="s">
        <v>270</v>
      </c>
      <c r="F9" s="30" t="s">
        <v>123</v>
      </c>
      <c r="G9" s="29" t="s">
        <v>9</v>
      </c>
      <c r="H9" s="57">
        <f t="shared" si="0"/>
        <v>81734.399999999994</v>
      </c>
      <c r="I9" s="58">
        <f>VLOOKUP(A9,X!$B$4:$C$93,2,0)</f>
        <v>68112</v>
      </c>
      <c r="J9" s="33" t="s">
        <v>11</v>
      </c>
    </row>
    <row r="10" spans="1:10">
      <c r="B10" s="28" t="s">
        <v>19</v>
      </c>
      <c r="C10" s="34">
        <v>250</v>
      </c>
      <c r="D10" s="35" t="s">
        <v>34</v>
      </c>
      <c r="E10" s="34" t="s">
        <v>271</v>
      </c>
      <c r="F10" s="35" t="s">
        <v>123</v>
      </c>
      <c r="G10" s="34" t="s">
        <v>9</v>
      </c>
      <c r="H10" s="59" t="s">
        <v>15</v>
      </c>
      <c r="I10" s="60" t="s">
        <v>15</v>
      </c>
      <c r="J10" s="38" t="s">
        <v>14</v>
      </c>
    </row>
    <row r="11" spans="1:10">
      <c r="B11" s="28"/>
      <c r="C11" s="29">
        <v>300</v>
      </c>
      <c r="D11" s="30" t="s">
        <v>34</v>
      </c>
      <c r="E11" s="29" t="s">
        <v>272</v>
      </c>
      <c r="F11" s="30" t="s">
        <v>123</v>
      </c>
      <c r="G11" s="29" t="s">
        <v>9</v>
      </c>
      <c r="H11" s="57" t="s">
        <v>15</v>
      </c>
      <c r="I11" s="58" t="s">
        <v>15</v>
      </c>
      <c r="J11" s="33" t="s">
        <v>14</v>
      </c>
    </row>
    <row r="12" spans="1:10">
      <c r="B12" s="28"/>
      <c r="C12" s="34">
        <v>350</v>
      </c>
      <c r="D12" s="35" t="s">
        <v>34</v>
      </c>
      <c r="E12" s="34" t="s">
        <v>273</v>
      </c>
      <c r="F12" s="35" t="s">
        <v>123</v>
      </c>
      <c r="G12" s="34" t="s">
        <v>9</v>
      </c>
      <c r="H12" s="59" t="s">
        <v>15</v>
      </c>
      <c r="I12" s="60" t="s">
        <v>15</v>
      </c>
      <c r="J12" s="38" t="s">
        <v>14</v>
      </c>
    </row>
    <row r="13" spans="1:10">
      <c r="B13" s="28"/>
      <c r="C13" s="29">
        <v>400</v>
      </c>
      <c r="D13" s="30" t="s">
        <v>34</v>
      </c>
      <c r="E13" s="29" t="s">
        <v>274</v>
      </c>
      <c r="F13" s="30" t="s">
        <v>123</v>
      </c>
      <c r="G13" s="29" t="s">
        <v>9</v>
      </c>
      <c r="H13" s="57" t="s">
        <v>15</v>
      </c>
      <c r="I13" s="58" t="s">
        <v>15</v>
      </c>
      <c r="J13" s="33" t="s">
        <v>14</v>
      </c>
    </row>
    <row r="14" spans="1:10" ht="15.75" thickBot="1">
      <c r="B14" s="39"/>
      <c r="C14" s="45">
        <v>500</v>
      </c>
      <c r="D14" s="46" t="s">
        <v>34</v>
      </c>
      <c r="E14" s="45" t="s">
        <v>275</v>
      </c>
      <c r="F14" s="46" t="s">
        <v>123</v>
      </c>
      <c r="G14" s="45" t="s">
        <v>9</v>
      </c>
      <c r="H14" s="61" t="s">
        <v>15</v>
      </c>
      <c r="I14" s="62" t="s">
        <v>15</v>
      </c>
      <c r="J14" s="48" t="s">
        <v>14</v>
      </c>
    </row>
    <row r="15" spans="1:10">
      <c r="B15" s="28" t="s">
        <v>65</v>
      </c>
      <c r="C15" s="29">
        <v>125</v>
      </c>
      <c r="D15" s="30" t="s">
        <v>34</v>
      </c>
      <c r="E15" s="29" t="s">
        <v>255</v>
      </c>
      <c r="F15" s="30" t="s">
        <v>123</v>
      </c>
      <c r="G15" s="29" t="s">
        <v>9</v>
      </c>
      <c r="H15" s="57">
        <f t="shared" ref="H15:H17" si="1">I15*1.2</f>
        <v>49489.2</v>
      </c>
      <c r="I15" s="58">
        <v>41241</v>
      </c>
      <c r="J15" s="33" t="s">
        <v>11</v>
      </c>
    </row>
    <row r="16" spans="1:10">
      <c r="B16" s="28" t="s">
        <v>6</v>
      </c>
      <c r="C16" s="34">
        <v>150</v>
      </c>
      <c r="D16" s="35" t="s">
        <v>34</v>
      </c>
      <c r="E16" s="34" t="s">
        <v>256</v>
      </c>
      <c r="F16" s="35" t="s">
        <v>123</v>
      </c>
      <c r="G16" s="34" t="s">
        <v>9</v>
      </c>
      <c r="H16" s="59">
        <f t="shared" si="1"/>
        <v>87516</v>
      </c>
      <c r="I16" s="59">
        <v>72930</v>
      </c>
      <c r="J16" s="38" t="s">
        <v>11</v>
      </c>
    </row>
    <row r="17" spans="1:10">
      <c r="B17" s="63" t="s">
        <v>137</v>
      </c>
      <c r="C17" s="29">
        <v>200</v>
      </c>
      <c r="D17" s="30" t="s">
        <v>34</v>
      </c>
      <c r="E17" s="29" t="s">
        <v>257</v>
      </c>
      <c r="F17" s="30" t="s">
        <v>123</v>
      </c>
      <c r="G17" s="29" t="s">
        <v>9</v>
      </c>
      <c r="H17" s="57">
        <f t="shared" si="1"/>
        <v>126561.59999999999</v>
      </c>
      <c r="I17" s="58">
        <v>105468</v>
      </c>
      <c r="J17" s="33" t="s">
        <v>11</v>
      </c>
    </row>
    <row r="18" spans="1:10">
      <c r="B18" s="63" t="s">
        <v>16</v>
      </c>
      <c r="C18" s="34">
        <v>250</v>
      </c>
      <c r="D18" s="35" t="s">
        <v>34</v>
      </c>
      <c r="E18" s="34" t="s">
        <v>276</v>
      </c>
      <c r="F18" s="35" t="s">
        <v>123</v>
      </c>
      <c r="G18" s="34" t="s">
        <v>9</v>
      </c>
      <c r="H18" s="59" t="s">
        <v>15</v>
      </c>
      <c r="I18" s="60" t="s">
        <v>15</v>
      </c>
      <c r="J18" s="38" t="s">
        <v>14</v>
      </c>
    </row>
    <row r="19" spans="1:10">
      <c r="B19" s="28"/>
      <c r="C19" s="29">
        <v>300</v>
      </c>
      <c r="D19" s="30" t="s">
        <v>34</v>
      </c>
      <c r="E19" s="29" t="s">
        <v>277</v>
      </c>
      <c r="F19" s="30" t="s">
        <v>123</v>
      </c>
      <c r="G19" s="29" t="s">
        <v>9</v>
      </c>
      <c r="H19" s="57" t="s">
        <v>15</v>
      </c>
      <c r="I19" s="58" t="s">
        <v>15</v>
      </c>
      <c r="J19" s="33" t="s">
        <v>14</v>
      </c>
    </row>
    <row r="20" spans="1:10">
      <c r="B20" s="28"/>
      <c r="C20" s="34">
        <v>350</v>
      </c>
      <c r="D20" s="35" t="s">
        <v>34</v>
      </c>
      <c r="E20" s="34" t="s">
        <v>278</v>
      </c>
      <c r="F20" s="35" t="s">
        <v>123</v>
      </c>
      <c r="G20" s="34" t="s">
        <v>9</v>
      </c>
      <c r="H20" s="59" t="s">
        <v>15</v>
      </c>
      <c r="I20" s="60" t="s">
        <v>15</v>
      </c>
      <c r="J20" s="38" t="s">
        <v>14</v>
      </c>
    </row>
    <row r="21" spans="1:10">
      <c r="A21">
        <v>593955</v>
      </c>
      <c r="B21" s="28"/>
      <c r="C21" s="29">
        <v>400</v>
      </c>
      <c r="D21" s="30" t="s">
        <v>34</v>
      </c>
      <c r="E21" s="29" t="s">
        <v>279</v>
      </c>
      <c r="F21" s="30" t="s">
        <v>123</v>
      </c>
      <c r="G21" s="29" t="s">
        <v>9</v>
      </c>
      <c r="H21" s="57" t="s">
        <v>15</v>
      </c>
      <c r="I21" s="58" t="s">
        <v>15</v>
      </c>
      <c r="J21" s="33" t="s">
        <v>14</v>
      </c>
    </row>
    <row r="22" spans="1:10" ht="15.75" thickBot="1">
      <c r="A22">
        <v>585328</v>
      </c>
      <c r="B22" s="39"/>
      <c r="C22" s="45">
        <v>500</v>
      </c>
      <c r="D22" s="46" t="s">
        <v>34</v>
      </c>
      <c r="E22" s="45" t="s">
        <v>280</v>
      </c>
      <c r="F22" s="46" t="s">
        <v>123</v>
      </c>
      <c r="G22" s="45" t="s">
        <v>9</v>
      </c>
      <c r="H22" s="61" t="s">
        <v>15</v>
      </c>
      <c r="I22" s="62" t="s">
        <v>15</v>
      </c>
      <c r="J22" s="48" t="s">
        <v>14</v>
      </c>
    </row>
    <row r="23" spans="1:10">
      <c r="A23">
        <v>585010</v>
      </c>
      <c r="B23" s="28" t="s">
        <v>65</v>
      </c>
      <c r="C23" s="29" t="s">
        <v>17</v>
      </c>
      <c r="D23" s="30" t="s">
        <v>34</v>
      </c>
      <c r="E23" s="29" t="s">
        <v>36</v>
      </c>
      <c r="F23" s="30" t="s">
        <v>123</v>
      </c>
      <c r="G23" s="29" t="s">
        <v>10</v>
      </c>
      <c r="H23" s="57">
        <f t="shared" ref="H23:H37" si="2">I23*1.2</f>
        <v>40612.799999999996</v>
      </c>
      <c r="I23" s="57">
        <v>33844</v>
      </c>
      <c r="J23" s="33" t="s">
        <v>11</v>
      </c>
    </row>
    <row r="24" spans="1:10">
      <c r="B24" s="28" t="s">
        <v>7</v>
      </c>
      <c r="C24" s="34" t="s">
        <v>18</v>
      </c>
      <c r="D24" s="35" t="s">
        <v>34</v>
      </c>
      <c r="E24" s="34" t="s">
        <v>37</v>
      </c>
      <c r="F24" s="35" t="s">
        <v>123</v>
      </c>
      <c r="G24" s="34" t="s">
        <v>10</v>
      </c>
      <c r="H24" s="59">
        <f t="shared" si="2"/>
        <v>63256.799999999996</v>
      </c>
      <c r="I24" s="59">
        <v>52714</v>
      </c>
      <c r="J24" s="38" t="s">
        <v>11</v>
      </c>
    </row>
    <row r="25" spans="1:10">
      <c r="B25" s="28" t="s">
        <v>138</v>
      </c>
      <c r="C25" s="29">
        <v>200</v>
      </c>
      <c r="D25" s="30" t="s">
        <v>34</v>
      </c>
      <c r="E25" s="29" t="s">
        <v>38</v>
      </c>
      <c r="F25" s="30" t="s">
        <v>123</v>
      </c>
      <c r="G25" s="29" t="s">
        <v>10</v>
      </c>
      <c r="H25" s="57">
        <f t="shared" si="2"/>
        <v>99507.599999999991</v>
      </c>
      <c r="I25" s="57">
        <v>82923</v>
      </c>
      <c r="J25" s="33" t="s">
        <v>11</v>
      </c>
    </row>
    <row r="26" spans="1:10">
      <c r="B26" s="28" t="s">
        <v>19</v>
      </c>
      <c r="C26" s="34">
        <v>250</v>
      </c>
      <c r="D26" s="35" t="s">
        <v>34</v>
      </c>
      <c r="E26" s="34" t="s">
        <v>39</v>
      </c>
      <c r="F26" s="35" t="s">
        <v>123</v>
      </c>
      <c r="G26" s="34" t="s">
        <v>10</v>
      </c>
      <c r="H26" s="59" t="s">
        <v>15</v>
      </c>
      <c r="I26" s="59" t="s">
        <v>15</v>
      </c>
      <c r="J26" s="38" t="s">
        <v>14</v>
      </c>
    </row>
    <row r="27" spans="1:10">
      <c r="B27" s="28"/>
      <c r="C27" s="29">
        <v>300</v>
      </c>
      <c r="D27" s="30" t="s">
        <v>34</v>
      </c>
      <c r="E27" s="29" t="s">
        <v>40</v>
      </c>
      <c r="F27" s="30" t="s">
        <v>123</v>
      </c>
      <c r="G27" s="29" t="s">
        <v>10</v>
      </c>
      <c r="H27" s="57" t="s">
        <v>15</v>
      </c>
      <c r="I27" s="57" t="s">
        <v>15</v>
      </c>
      <c r="J27" s="33" t="s">
        <v>14</v>
      </c>
    </row>
    <row r="28" spans="1:10">
      <c r="B28" s="28"/>
      <c r="C28" s="34">
        <v>350</v>
      </c>
      <c r="D28" s="35" t="s">
        <v>34</v>
      </c>
      <c r="E28" s="34" t="s">
        <v>41</v>
      </c>
      <c r="F28" s="35" t="s">
        <v>123</v>
      </c>
      <c r="G28" s="34" t="s">
        <v>10</v>
      </c>
      <c r="H28" s="59" t="s">
        <v>15</v>
      </c>
      <c r="I28" s="59" t="s">
        <v>15</v>
      </c>
      <c r="J28" s="38" t="s">
        <v>14</v>
      </c>
    </row>
    <row r="29" spans="1:10">
      <c r="B29" s="28"/>
      <c r="C29" s="29">
        <v>400</v>
      </c>
      <c r="D29" s="30" t="s">
        <v>34</v>
      </c>
      <c r="E29" s="29" t="s">
        <v>42</v>
      </c>
      <c r="F29" s="30" t="s">
        <v>123</v>
      </c>
      <c r="G29" s="29" t="s">
        <v>10</v>
      </c>
      <c r="H29" s="57" t="s">
        <v>15</v>
      </c>
      <c r="I29" s="57" t="s">
        <v>15</v>
      </c>
      <c r="J29" s="33" t="s">
        <v>14</v>
      </c>
    </row>
    <row r="30" spans="1:10" ht="15.75" thickBot="1">
      <c r="B30" s="39"/>
      <c r="C30" s="45">
        <v>500</v>
      </c>
      <c r="D30" s="46" t="s">
        <v>34</v>
      </c>
      <c r="E30" s="45" t="s">
        <v>43</v>
      </c>
      <c r="F30" s="46" t="s">
        <v>123</v>
      </c>
      <c r="G30" s="45" t="s">
        <v>10</v>
      </c>
      <c r="H30" s="61" t="s">
        <v>15</v>
      </c>
      <c r="I30" s="62" t="s">
        <v>15</v>
      </c>
      <c r="J30" s="48" t="s">
        <v>14</v>
      </c>
    </row>
    <row r="31" spans="1:10">
      <c r="B31" s="8" t="s">
        <v>21</v>
      </c>
    </row>
    <row r="34" spans="1:10" ht="37.5">
      <c r="B34" s="53" t="s">
        <v>0</v>
      </c>
      <c r="C34" s="54" t="s">
        <v>1</v>
      </c>
      <c r="D34" s="55" t="s">
        <v>61</v>
      </c>
      <c r="E34" s="54" t="s">
        <v>3</v>
      </c>
      <c r="F34" s="55" t="s">
        <v>267</v>
      </c>
      <c r="G34" s="54" t="s">
        <v>8</v>
      </c>
      <c r="H34" s="56" t="s">
        <v>4</v>
      </c>
      <c r="I34" s="56" t="s">
        <v>5</v>
      </c>
      <c r="J34" s="54" t="s">
        <v>26</v>
      </c>
    </row>
    <row r="35" spans="1:10">
      <c r="A35">
        <v>13619</v>
      </c>
      <c r="B35" s="63" t="s">
        <v>65</v>
      </c>
      <c r="C35" s="29">
        <v>125</v>
      </c>
      <c r="D35" s="30" t="s">
        <v>34</v>
      </c>
      <c r="E35" s="29" t="s">
        <v>44</v>
      </c>
      <c r="F35" s="30" t="s">
        <v>123</v>
      </c>
      <c r="G35" s="29" t="s">
        <v>10</v>
      </c>
      <c r="H35" s="57">
        <f t="shared" si="2"/>
        <v>63026.399999999994</v>
      </c>
      <c r="I35" s="57">
        <v>52522</v>
      </c>
      <c r="J35" s="33" t="s">
        <v>11</v>
      </c>
    </row>
    <row r="36" spans="1:10">
      <c r="A36">
        <v>57559</v>
      </c>
      <c r="B36" s="63" t="s">
        <v>7</v>
      </c>
      <c r="C36" s="34">
        <v>150</v>
      </c>
      <c r="D36" s="35" t="s">
        <v>34</v>
      </c>
      <c r="E36" s="34" t="s">
        <v>45</v>
      </c>
      <c r="F36" s="35" t="s">
        <v>123</v>
      </c>
      <c r="G36" s="34" t="s">
        <v>10</v>
      </c>
      <c r="H36" s="59">
        <f t="shared" si="2"/>
        <v>108084</v>
      </c>
      <c r="I36" s="59">
        <v>90070</v>
      </c>
      <c r="J36" s="38" t="s">
        <v>11</v>
      </c>
    </row>
    <row r="37" spans="1:10">
      <c r="A37">
        <v>13621</v>
      </c>
      <c r="B37" s="63" t="s">
        <v>137</v>
      </c>
      <c r="C37" s="29">
        <v>200</v>
      </c>
      <c r="D37" s="30" t="s">
        <v>34</v>
      </c>
      <c r="E37" s="29" t="s">
        <v>46</v>
      </c>
      <c r="F37" s="30" t="s">
        <v>123</v>
      </c>
      <c r="G37" s="29" t="s">
        <v>10</v>
      </c>
      <c r="H37" s="57">
        <f t="shared" si="2"/>
        <v>144334.79999999999</v>
      </c>
      <c r="I37" s="57">
        <v>120279</v>
      </c>
      <c r="J37" s="33" t="s">
        <v>11</v>
      </c>
    </row>
    <row r="38" spans="1:10">
      <c r="B38" s="63" t="s">
        <v>16</v>
      </c>
      <c r="C38" s="34">
        <v>250</v>
      </c>
      <c r="D38" s="35" t="s">
        <v>34</v>
      </c>
      <c r="E38" s="34" t="s">
        <v>47</v>
      </c>
      <c r="F38" s="35" t="s">
        <v>123</v>
      </c>
      <c r="G38" s="34" t="s">
        <v>10</v>
      </c>
      <c r="H38" s="59" t="s">
        <v>15</v>
      </c>
      <c r="I38" s="59" t="s">
        <v>15</v>
      </c>
      <c r="J38" s="38" t="s">
        <v>14</v>
      </c>
    </row>
    <row r="39" spans="1:10">
      <c r="B39" s="51"/>
      <c r="C39" s="29">
        <v>300</v>
      </c>
      <c r="D39" s="30" t="s">
        <v>34</v>
      </c>
      <c r="E39" s="29" t="s">
        <v>48</v>
      </c>
      <c r="F39" s="30" t="s">
        <v>123</v>
      </c>
      <c r="G39" s="29" t="s">
        <v>10</v>
      </c>
      <c r="H39" s="57" t="s">
        <v>15</v>
      </c>
      <c r="I39" s="57" t="s">
        <v>15</v>
      </c>
      <c r="J39" s="33" t="s">
        <v>14</v>
      </c>
    </row>
    <row r="40" spans="1:10">
      <c r="B40" s="63"/>
      <c r="C40" s="34">
        <v>350</v>
      </c>
      <c r="D40" s="35" t="s">
        <v>34</v>
      </c>
      <c r="E40" s="34" t="s">
        <v>49</v>
      </c>
      <c r="F40" s="35" t="s">
        <v>123</v>
      </c>
      <c r="G40" s="34" t="s">
        <v>10</v>
      </c>
      <c r="H40" s="59" t="s">
        <v>15</v>
      </c>
      <c r="I40" s="59" t="s">
        <v>15</v>
      </c>
      <c r="J40" s="38" t="s">
        <v>14</v>
      </c>
    </row>
    <row r="41" spans="1:10">
      <c r="B41" s="63"/>
      <c r="C41" s="29">
        <v>400</v>
      </c>
      <c r="D41" s="30" t="s">
        <v>34</v>
      </c>
      <c r="E41" s="29" t="s">
        <v>50</v>
      </c>
      <c r="F41" s="30" t="s">
        <v>123</v>
      </c>
      <c r="G41" s="29" t="s">
        <v>10</v>
      </c>
      <c r="H41" s="57" t="s">
        <v>15</v>
      </c>
      <c r="I41" s="57" t="s">
        <v>15</v>
      </c>
      <c r="J41" s="33" t="s">
        <v>14</v>
      </c>
    </row>
    <row r="42" spans="1:10" ht="15.75" thickBot="1">
      <c r="B42" s="39"/>
      <c r="C42" s="45">
        <v>500</v>
      </c>
      <c r="D42" s="46" t="s">
        <v>34</v>
      </c>
      <c r="E42" s="45" t="s">
        <v>51</v>
      </c>
      <c r="F42" s="46" t="s">
        <v>123</v>
      </c>
      <c r="G42" s="45" t="s">
        <v>10</v>
      </c>
      <c r="H42" s="61" t="s">
        <v>15</v>
      </c>
      <c r="I42" s="62" t="s">
        <v>15</v>
      </c>
      <c r="J42" s="48" t="s">
        <v>14</v>
      </c>
    </row>
    <row r="43" spans="1:10">
      <c r="B43" s="8" t="s">
        <v>21</v>
      </c>
      <c r="C43" s="8"/>
      <c r="D43" s="13"/>
      <c r="E43" s="8"/>
      <c r="F43" s="13"/>
      <c r="G43" s="8"/>
      <c r="H43" s="21"/>
      <c r="I43" s="21"/>
      <c r="J43" s="8"/>
    </row>
    <row r="44" spans="1:10" ht="23.25">
      <c r="B44" s="26" t="s">
        <v>32</v>
      </c>
      <c r="C44" s="8"/>
      <c r="D44" s="13"/>
      <c r="E44" s="8"/>
      <c r="F44" s="13"/>
      <c r="G44" s="8"/>
      <c r="H44" s="21"/>
      <c r="I44" s="21"/>
      <c r="J44" s="8"/>
    </row>
    <row r="45" spans="1:10">
      <c r="B45" s="8" t="s">
        <v>134</v>
      </c>
      <c r="C45" s="8"/>
      <c r="D45" s="13"/>
      <c r="E45" s="8"/>
      <c r="F45" s="13"/>
      <c r="G45" s="8"/>
      <c r="H45" s="21"/>
      <c r="I45" s="21"/>
      <c r="J45" s="8"/>
    </row>
    <row r="46" spans="1:10">
      <c r="B46" s="8" t="s">
        <v>33</v>
      </c>
      <c r="C46" s="8"/>
      <c r="D46" s="13"/>
      <c r="E46" s="8"/>
      <c r="F46" s="13"/>
      <c r="G46" s="8"/>
      <c r="H46" s="21"/>
      <c r="I46" s="21"/>
      <c r="J46" s="8"/>
    </row>
    <row r="47" spans="1:10">
      <c r="B47" s="8"/>
      <c r="C47" s="8"/>
      <c r="D47" s="13"/>
      <c r="E47" s="8"/>
      <c r="F47" s="13"/>
      <c r="G47" s="8"/>
      <c r="H47" s="21"/>
      <c r="I47" s="21"/>
      <c r="J47" s="8"/>
    </row>
    <row r="48" spans="1:10" ht="37.5">
      <c r="B48" s="53" t="s">
        <v>0</v>
      </c>
      <c r="C48" s="54" t="s">
        <v>1</v>
      </c>
      <c r="D48" s="55" t="s">
        <v>61</v>
      </c>
      <c r="E48" s="54" t="s">
        <v>3</v>
      </c>
      <c r="F48" s="55" t="s">
        <v>267</v>
      </c>
      <c r="G48" s="54" t="s">
        <v>8</v>
      </c>
      <c r="H48" s="56" t="s">
        <v>4</v>
      </c>
      <c r="I48" s="56" t="s">
        <v>5</v>
      </c>
      <c r="J48" s="54" t="s">
        <v>26</v>
      </c>
    </row>
    <row r="49" spans="1:10">
      <c r="B49" s="28" t="s">
        <v>65</v>
      </c>
      <c r="C49" s="34">
        <v>100</v>
      </c>
      <c r="D49" s="35" t="s">
        <v>34</v>
      </c>
      <c r="E49" s="34" t="s">
        <v>75</v>
      </c>
      <c r="F49" s="35" t="s">
        <v>123</v>
      </c>
      <c r="G49" s="34" t="s">
        <v>24</v>
      </c>
      <c r="H49" s="59">
        <f t="shared" ref="H49:H52" si="3">I49*1.2</f>
        <v>57652.799999999996</v>
      </c>
      <c r="I49" s="60">
        <v>48044</v>
      </c>
      <c r="J49" s="38" t="s">
        <v>11</v>
      </c>
    </row>
    <row r="50" spans="1:10">
      <c r="B50" s="28" t="s">
        <v>6</v>
      </c>
      <c r="C50" s="29">
        <v>125</v>
      </c>
      <c r="D50" s="30" t="s">
        <v>34</v>
      </c>
      <c r="E50" s="65" t="s">
        <v>76</v>
      </c>
      <c r="F50" s="66" t="s">
        <v>123</v>
      </c>
      <c r="G50" s="29" t="s">
        <v>24</v>
      </c>
      <c r="H50" s="57">
        <f t="shared" si="3"/>
        <v>96962.4</v>
      </c>
      <c r="I50" s="57">
        <v>80802</v>
      </c>
      <c r="J50" s="33" t="s">
        <v>11</v>
      </c>
    </row>
    <row r="51" spans="1:10">
      <c r="B51" s="63" t="s">
        <v>62</v>
      </c>
      <c r="C51" s="34">
        <v>150</v>
      </c>
      <c r="D51" s="35" t="s">
        <v>34</v>
      </c>
      <c r="E51" s="34" t="s">
        <v>77</v>
      </c>
      <c r="F51" s="35" t="s">
        <v>123</v>
      </c>
      <c r="G51" s="34" t="s">
        <v>24</v>
      </c>
      <c r="H51" s="59">
        <f t="shared" si="3"/>
        <v>140664</v>
      </c>
      <c r="I51" s="60">
        <v>117220</v>
      </c>
      <c r="J51" s="38" t="s">
        <v>11</v>
      </c>
    </row>
    <row r="52" spans="1:10">
      <c r="B52" s="63" t="s">
        <v>16</v>
      </c>
      <c r="C52" s="29">
        <v>200</v>
      </c>
      <c r="D52" s="30" t="s">
        <v>34</v>
      </c>
      <c r="E52" s="65" t="s">
        <v>78</v>
      </c>
      <c r="F52" s="66" t="s">
        <v>123</v>
      </c>
      <c r="G52" s="29" t="s">
        <v>24</v>
      </c>
      <c r="H52" s="57">
        <f t="shared" si="3"/>
        <v>208978.8</v>
      </c>
      <c r="I52" s="58">
        <v>174149</v>
      </c>
      <c r="J52" s="33" t="s">
        <v>11</v>
      </c>
    </row>
    <row r="53" spans="1:10">
      <c r="A53">
        <v>584948</v>
      </c>
      <c r="B53" s="28"/>
      <c r="C53" s="34">
        <v>250</v>
      </c>
      <c r="D53" s="35" t="s">
        <v>34</v>
      </c>
      <c r="E53" s="34" t="s">
        <v>88</v>
      </c>
      <c r="F53" s="35" t="s">
        <v>123</v>
      </c>
      <c r="G53" s="34" t="s">
        <v>24</v>
      </c>
      <c r="H53" s="59" t="s">
        <v>15</v>
      </c>
      <c r="I53" s="60" t="s">
        <v>15</v>
      </c>
      <c r="J53" s="38" t="s">
        <v>14</v>
      </c>
    </row>
    <row r="54" spans="1:10">
      <c r="A54">
        <v>584945</v>
      </c>
      <c r="B54" s="28"/>
      <c r="C54" s="29">
        <v>300</v>
      </c>
      <c r="D54" s="30" t="s">
        <v>34</v>
      </c>
      <c r="E54" s="65" t="s">
        <v>79</v>
      </c>
      <c r="F54" s="66" t="s">
        <v>123</v>
      </c>
      <c r="G54" s="29" t="s">
        <v>24</v>
      </c>
      <c r="H54" s="57" t="s">
        <v>15</v>
      </c>
      <c r="I54" s="58" t="s">
        <v>15</v>
      </c>
      <c r="J54" s="33" t="s">
        <v>14</v>
      </c>
    </row>
    <row r="55" spans="1:10">
      <c r="A55">
        <v>584944</v>
      </c>
      <c r="B55" s="28"/>
      <c r="C55" s="34">
        <v>350</v>
      </c>
      <c r="D55" s="35" t="s">
        <v>34</v>
      </c>
      <c r="E55" s="34" t="s">
        <v>80</v>
      </c>
      <c r="F55" s="35" t="s">
        <v>123</v>
      </c>
      <c r="G55" s="34" t="s">
        <v>24</v>
      </c>
      <c r="H55" s="59" t="s">
        <v>15</v>
      </c>
      <c r="I55" s="60" t="s">
        <v>15</v>
      </c>
      <c r="J55" s="38" t="s">
        <v>14</v>
      </c>
    </row>
    <row r="56" spans="1:10">
      <c r="B56" s="28"/>
      <c r="C56" s="29">
        <v>400</v>
      </c>
      <c r="D56" s="30" t="s">
        <v>34</v>
      </c>
      <c r="E56" s="65" t="s">
        <v>81</v>
      </c>
      <c r="F56" s="66" t="s">
        <v>123</v>
      </c>
      <c r="G56" s="29" t="s">
        <v>24</v>
      </c>
      <c r="H56" s="57" t="s">
        <v>15</v>
      </c>
      <c r="I56" s="58" t="s">
        <v>15</v>
      </c>
      <c r="J56" s="33" t="s">
        <v>14</v>
      </c>
    </row>
    <row r="57" spans="1:10">
      <c r="B57" s="28"/>
      <c r="C57" s="34">
        <v>500</v>
      </c>
      <c r="D57" s="35" t="s">
        <v>34</v>
      </c>
      <c r="E57" s="34" t="s">
        <v>82</v>
      </c>
      <c r="F57" s="35" t="s">
        <v>74</v>
      </c>
      <c r="G57" s="34" t="s">
        <v>24</v>
      </c>
      <c r="H57" s="59" t="s">
        <v>15</v>
      </c>
      <c r="I57" s="60" t="s">
        <v>15</v>
      </c>
      <c r="J57" s="38" t="s">
        <v>14</v>
      </c>
    </row>
    <row r="58" spans="1:10">
      <c r="B58" s="28"/>
      <c r="C58" s="29">
        <v>600</v>
      </c>
      <c r="D58" s="30" t="s">
        <v>34</v>
      </c>
      <c r="E58" s="65" t="s">
        <v>83</v>
      </c>
      <c r="F58" s="66" t="s">
        <v>74</v>
      </c>
      <c r="G58" s="29" t="s">
        <v>24</v>
      </c>
      <c r="H58" s="57" t="s">
        <v>15</v>
      </c>
      <c r="I58" s="58" t="s">
        <v>15</v>
      </c>
      <c r="J58" s="33" t="s">
        <v>14</v>
      </c>
    </row>
    <row r="59" spans="1:10">
      <c r="B59" s="28"/>
      <c r="C59" s="34">
        <v>700</v>
      </c>
      <c r="D59" s="35" t="s">
        <v>34</v>
      </c>
      <c r="E59" s="34" t="s">
        <v>84</v>
      </c>
      <c r="F59" s="35" t="s">
        <v>74</v>
      </c>
      <c r="G59" s="34" t="s">
        <v>24</v>
      </c>
      <c r="H59" s="59" t="s">
        <v>15</v>
      </c>
      <c r="I59" s="60" t="s">
        <v>15</v>
      </c>
      <c r="J59" s="38" t="s">
        <v>14</v>
      </c>
    </row>
    <row r="60" spans="1:10">
      <c r="B60" s="28"/>
      <c r="C60" s="29">
        <v>800</v>
      </c>
      <c r="D60" s="30" t="s">
        <v>34</v>
      </c>
      <c r="E60" s="29" t="s">
        <v>85</v>
      </c>
      <c r="F60" s="30" t="s">
        <v>74</v>
      </c>
      <c r="G60" s="29" t="s">
        <v>24</v>
      </c>
      <c r="H60" s="57" t="s">
        <v>15</v>
      </c>
      <c r="I60" s="57" t="s">
        <v>15</v>
      </c>
      <c r="J60" s="33" t="s">
        <v>14</v>
      </c>
    </row>
    <row r="61" spans="1:10">
      <c r="B61" s="28"/>
      <c r="C61" s="34">
        <v>1000</v>
      </c>
      <c r="D61" s="35" t="s">
        <v>34</v>
      </c>
      <c r="E61" s="34" t="s">
        <v>86</v>
      </c>
      <c r="F61" s="35" t="s">
        <v>74</v>
      </c>
      <c r="G61" s="34" t="s">
        <v>24</v>
      </c>
      <c r="H61" s="59" t="s">
        <v>15</v>
      </c>
      <c r="I61" s="59" t="s">
        <v>15</v>
      </c>
      <c r="J61" s="38" t="s">
        <v>14</v>
      </c>
    </row>
    <row r="62" spans="1:10">
      <c r="B62" s="28"/>
      <c r="C62" s="29">
        <v>1200</v>
      </c>
      <c r="D62" s="30" t="s">
        <v>34</v>
      </c>
      <c r="E62" s="29" t="s">
        <v>87</v>
      </c>
      <c r="F62" s="30" t="s">
        <v>74</v>
      </c>
      <c r="G62" s="29" t="s">
        <v>24</v>
      </c>
      <c r="H62" s="57" t="s">
        <v>15</v>
      </c>
      <c r="I62" s="57" t="s">
        <v>15</v>
      </c>
      <c r="J62" s="33" t="s">
        <v>14</v>
      </c>
    </row>
    <row r="63" spans="1:10" ht="15.75" thickBot="1">
      <c r="B63" s="39"/>
      <c r="C63" s="45">
        <v>1400</v>
      </c>
      <c r="D63" s="46" t="s">
        <v>34</v>
      </c>
      <c r="E63" s="45" t="s">
        <v>87</v>
      </c>
      <c r="F63" s="46" t="s">
        <v>74</v>
      </c>
      <c r="G63" s="45" t="s">
        <v>24</v>
      </c>
      <c r="H63" s="61" t="s">
        <v>15</v>
      </c>
      <c r="I63" s="61" t="s">
        <v>15</v>
      </c>
      <c r="J63" s="48" t="s">
        <v>14</v>
      </c>
    </row>
    <row r="64" spans="1:10">
      <c r="B64" s="28" t="s">
        <v>65</v>
      </c>
      <c r="C64" s="29" t="s">
        <v>25</v>
      </c>
      <c r="D64" s="30" t="s">
        <v>34</v>
      </c>
      <c r="E64" s="29" t="s">
        <v>96</v>
      </c>
      <c r="F64" s="30" t="s">
        <v>123</v>
      </c>
      <c r="G64" s="29" t="s">
        <v>10</v>
      </c>
      <c r="H64" s="57">
        <f t="shared" ref="H64:H67" si="4">I64*1.2</f>
        <v>42400.799999999996</v>
      </c>
      <c r="I64" s="57">
        <f>VLOOKUP(A88,X!$B$4:$C$93,2,0)</f>
        <v>35334</v>
      </c>
      <c r="J64" s="33" t="s">
        <v>11</v>
      </c>
    </row>
    <row r="65" spans="1:10">
      <c r="B65" s="28" t="s">
        <v>7</v>
      </c>
      <c r="C65" s="34" t="s">
        <v>17</v>
      </c>
      <c r="D65" s="35" t="s">
        <v>34</v>
      </c>
      <c r="E65" s="34" t="s">
        <v>114</v>
      </c>
      <c r="F65" s="35" t="s">
        <v>123</v>
      </c>
      <c r="G65" s="34" t="s">
        <v>10</v>
      </c>
      <c r="H65" s="59">
        <f t="shared" si="4"/>
        <v>61392</v>
      </c>
      <c r="I65" s="59">
        <f>VLOOKUP(A89,X!$B$4:$C$93,2,0)</f>
        <v>51160</v>
      </c>
      <c r="J65" s="38" t="s">
        <v>11</v>
      </c>
    </row>
    <row r="66" spans="1:10">
      <c r="B66" s="28" t="s">
        <v>20</v>
      </c>
      <c r="C66" s="29" t="s">
        <v>18</v>
      </c>
      <c r="D66" s="30" t="s">
        <v>34</v>
      </c>
      <c r="E66" s="29" t="s">
        <v>97</v>
      </c>
      <c r="F66" s="30" t="s">
        <v>123</v>
      </c>
      <c r="G66" s="29" t="s">
        <v>10</v>
      </c>
      <c r="H66" s="57">
        <f t="shared" si="4"/>
        <v>108535.2</v>
      </c>
      <c r="I66" s="57">
        <f>VLOOKUP(A90,X!$B$4:$C$93,2,0)</f>
        <v>90446</v>
      </c>
      <c r="J66" s="33" t="s">
        <v>11</v>
      </c>
    </row>
    <row r="67" spans="1:10">
      <c r="B67" s="28" t="s">
        <v>19</v>
      </c>
      <c r="C67" s="34">
        <v>200</v>
      </c>
      <c r="D67" s="35" t="s">
        <v>34</v>
      </c>
      <c r="E67" s="34" t="s">
        <v>95</v>
      </c>
      <c r="F67" s="35" t="s">
        <v>123</v>
      </c>
      <c r="G67" s="34" t="s">
        <v>10</v>
      </c>
      <c r="H67" s="59">
        <f t="shared" si="4"/>
        <v>192626.4</v>
      </c>
      <c r="I67" s="59">
        <f>VLOOKUP(A91,X!$B$4:$C$93,2,0)</f>
        <v>160522</v>
      </c>
      <c r="J67" s="38" t="s">
        <v>11</v>
      </c>
    </row>
    <row r="68" spans="1:10">
      <c r="B68" s="28"/>
      <c r="C68" s="29">
        <v>250</v>
      </c>
      <c r="D68" s="30" t="s">
        <v>34</v>
      </c>
      <c r="E68" s="29" t="s">
        <v>103</v>
      </c>
      <c r="F68" s="30" t="s">
        <v>123</v>
      </c>
      <c r="G68" s="29" t="s">
        <v>10</v>
      </c>
      <c r="H68" s="57" t="s">
        <v>15</v>
      </c>
      <c r="I68" s="57" t="s">
        <v>15</v>
      </c>
      <c r="J68" s="33" t="s">
        <v>14</v>
      </c>
    </row>
    <row r="69" spans="1:10">
      <c r="B69" s="28"/>
      <c r="C69" s="34">
        <v>300</v>
      </c>
      <c r="D69" s="35" t="s">
        <v>34</v>
      </c>
      <c r="E69" s="34" t="s">
        <v>104</v>
      </c>
      <c r="F69" s="35" t="s">
        <v>123</v>
      </c>
      <c r="G69" s="34" t="s">
        <v>10</v>
      </c>
      <c r="H69" s="59" t="s">
        <v>15</v>
      </c>
      <c r="I69" s="59" t="s">
        <v>15</v>
      </c>
      <c r="J69" s="38" t="s">
        <v>14</v>
      </c>
    </row>
    <row r="70" spans="1:10">
      <c r="B70" s="28"/>
      <c r="C70" s="29">
        <v>350</v>
      </c>
      <c r="D70" s="30" t="s">
        <v>34</v>
      </c>
      <c r="E70" s="29" t="s">
        <v>105</v>
      </c>
      <c r="F70" s="30" t="s">
        <v>123</v>
      </c>
      <c r="G70" s="29" t="s">
        <v>10</v>
      </c>
      <c r="H70" s="57" t="s">
        <v>15</v>
      </c>
      <c r="I70" s="57" t="s">
        <v>15</v>
      </c>
      <c r="J70" s="33" t="s">
        <v>14</v>
      </c>
    </row>
    <row r="71" spans="1:10">
      <c r="B71" s="28"/>
      <c r="C71" s="34">
        <v>400</v>
      </c>
      <c r="D71" s="35" t="s">
        <v>34</v>
      </c>
      <c r="E71" s="34" t="s">
        <v>106</v>
      </c>
      <c r="F71" s="35" t="s">
        <v>123</v>
      </c>
      <c r="G71" s="34" t="s">
        <v>10</v>
      </c>
      <c r="H71" s="59" t="s">
        <v>15</v>
      </c>
      <c r="I71" s="59" t="s">
        <v>15</v>
      </c>
      <c r="J71" s="38" t="s">
        <v>14</v>
      </c>
    </row>
    <row r="72" spans="1:10">
      <c r="B72" s="28"/>
      <c r="C72" s="29">
        <v>500</v>
      </c>
      <c r="D72" s="30" t="s">
        <v>34</v>
      </c>
      <c r="E72" s="29" t="s">
        <v>107</v>
      </c>
      <c r="F72" s="30" t="s">
        <v>74</v>
      </c>
      <c r="G72" s="29" t="s">
        <v>10</v>
      </c>
      <c r="H72" s="57" t="s">
        <v>15</v>
      </c>
      <c r="I72" s="57" t="s">
        <v>15</v>
      </c>
      <c r="J72" s="33" t="s">
        <v>14</v>
      </c>
    </row>
    <row r="73" spans="1:10">
      <c r="A73">
        <v>588064</v>
      </c>
      <c r="B73" s="28"/>
      <c r="C73" s="34">
        <v>600</v>
      </c>
      <c r="D73" s="35" t="s">
        <v>34</v>
      </c>
      <c r="E73" s="34" t="s">
        <v>108</v>
      </c>
      <c r="F73" s="35" t="s">
        <v>74</v>
      </c>
      <c r="G73" s="34" t="s">
        <v>10</v>
      </c>
      <c r="H73" s="59" t="s">
        <v>15</v>
      </c>
      <c r="I73" s="59" t="s">
        <v>15</v>
      </c>
      <c r="J73" s="38" t="s">
        <v>14</v>
      </c>
    </row>
    <row r="74" spans="1:10">
      <c r="A74">
        <v>588982</v>
      </c>
      <c r="B74" s="28"/>
      <c r="C74" s="29">
        <v>700</v>
      </c>
      <c r="D74" s="30" t="s">
        <v>34</v>
      </c>
      <c r="E74" s="29" t="s">
        <v>109</v>
      </c>
      <c r="F74" s="30" t="s">
        <v>74</v>
      </c>
      <c r="G74" s="29" t="s">
        <v>10</v>
      </c>
      <c r="H74" s="57" t="s">
        <v>15</v>
      </c>
      <c r="I74" s="57" t="s">
        <v>15</v>
      </c>
      <c r="J74" s="33" t="s">
        <v>14</v>
      </c>
    </row>
    <row r="75" spans="1:10">
      <c r="A75">
        <v>587776</v>
      </c>
      <c r="B75" s="28"/>
      <c r="C75" s="34">
        <v>800</v>
      </c>
      <c r="D75" s="35" t="s">
        <v>34</v>
      </c>
      <c r="E75" s="34" t="s">
        <v>110</v>
      </c>
      <c r="F75" s="35" t="s">
        <v>74</v>
      </c>
      <c r="G75" s="34" t="s">
        <v>10</v>
      </c>
      <c r="H75" s="59" t="s">
        <v>15</v>
      </c>
      <c r="I75" s="59" t="s">
        <v>15</v>
      </c>
      <c r="J75" s="38" t="s">
        <v>14</v>
      </c>
    </row>
    <row r="76" spans="1:10">
      <c r="A76">
        <v>9472381</v>
      </c>
      <c r="B76" s="28"/>
      <c r="C76" s="29">
        <v>1000</v>
      </c>
      <c r="D76" s="30" t="s">
        <v>34</v>
      </c>
      <c r="E76" s="29" t="s">
        <v>111</v>
      </c>
      <c r="F76" s="30" t="s">
        <v>74</v>
      </c>
      <c r="G76" s="29" t="s">
        <v>10</v>
      </c>
      <c r="H76" s="57" t="s">
        <v>15</v>
      </c>
      <c r="I76" s="57" t="s">
        <v>15</v>
      </c>
      <c r="J76" s="33" t="s">
        <v>14</v>
      </c>
    </row>
    <row r="77" spans="1:10">
      <c r="B77" s="28"/>
      <c r="C77" s="34">
        <v>1200</v>
      </c>
      <c r="D77" s="35" t="s">
        <v>34</v>
      </c>
      <c r="E77" s="34" t="s">
        <v>113</v>
      </c>
      <c r="F77" s="35" t="s">
        <v>74</v>
      </c>
      <c r="G77" s="34" t="s">
        <v>10</v>
      </c>
      <c r="H77" s="59" t="s">
        <v>15</v>
      </c>
      <c r="I77" s="59" t="s">
        <v>15</v>
      </c>
      <c r="J77" s="38" t="s">
        <v>14</v>
      </c>
    </row>
    <row r="78" spans="1:10" ht="15.75" thickBot="1">
      <c r="B78" s="39"/>
      <c r="C78" s="40">
        <v>1400</v>
      </c>
      <c r="D78" s="41" t="s">
        <v>34</v>
      </c>
      <c r="E78" s="40" t="s">
        <v>112</v>
      </c>
      <c r="F78" s="41" t="s">
        <v>74</v>
      </c>
      <c r="G78" s="40" t="s">
        <v>10</v>
      </c>
      <c r="H78" s="67" t="s">
        <v>15</v>
      </c>
      <c r="I78" s="67" t="s">
        <v>15</v>
      </c>
      <c r="J78" s="44" t="s">
        <v>14</v>
      </c>
    </row>
    <row r="79" spans="1:10">
      <c r="B79" s="28" t="s">
        <v>65</v>
      </c>
      <c r="C79" s="34">
        <v>100</v>
      </c>
      <c r="D79" s="35" t="s">
        <v>34</v>
      </c>
      <c r="E79" s="34" t="s">
        <v>92</v>
      </c>
      <c r="F79" s="35" t="s">
        <v>123</v>
      </c>
      <c r="G79" s="34" t="s">
        <v>10</v>
      </c>
      <c r="H79" s="59" t="s">
        <v>15</v>
      </c>
      <c r="I79" s="59" t="s">
        <v>15</v>
      </c>
      <c r="J79" s="38" t="s">
        <v>11</v>
      </c>
    </row>
    <row r="80" spans="1:10">
      <c r="B80" s="28" t="s">
        <v>7</v>
      </c>
      <c r="C80" s="29">
        <v>125</v>
      </c>
      <c r="D80" s="30" t="s">
        <v>34</v>
      </c>
      <c r="E80" s="29" t="s">
        <v>93</v>
      </c>
      <c r="F80" s="30" t="s">
        <v>123</v>
      </c>
      <c r="G80" s="29" t="s">
        <v>10</v>
      </c>
      <c r="H80" s="57" t="s">
        <v>15</v>
      </c>
      <c r="I80" s="57" t="s">
        <v>15</v>
      </c>
      <c r="J80" s="33" t="s">
        <v>11</v>
      </c>
    </row>
    <row r="81" spans="1:10">
      <c r="B81" s="63" t="s">
        <v>62</v>
      </c>
      <c r="C81" s="34">
        <v>150</v>
      </c>
      <c r="D81" s="35" t="s">
        <v>34</v>
      </c>
      <c r="E81" s="34" t="s">
        <v>94</v>
      </c>
      <c r="F81" s="35" t="s">
        <v>123</v>
      </c>
      <c r="G81" s="34" t="s">
        <v>10</v>
      </c>
      <c r="H81" s="59" t="s">
        <v>15</v>
      </c>
      <c r="I81" s="59" t="s">
        <v>15</v>
      </c>
      <c r="J81" s="38" t="s">
        <v>11</v>
      </c>
    </row>
    <row r="82" spans="1:10">
      <c r="B82" s="63" t="s">
        <v>16</v>
      </c>
      <c r="C82" s="29">
        <v>200</v>
      </c>
      <c r="D82" s="30" t="s">
        <v>34</v>
      </c>
      <c r="E82" s="29" t="s">
        <v>302</v>
      </c>
      <c r="F82" s="30" t="s">
        <v>123</v>
      </c>
      <c r="G82" s="29" t="s">
        <v>10</v>
      </c>
      <c r="H82" s="57" t="s">
        <v>15</v>
      </c>
      <c r="I82" s="57" t="s">
        <v>15</v>
      </c>
      <c r="J82" s="33" t="s">
        <v>14</v>
      </c>
    </row>
    <row r="83" spans="1:10">
      <c r="B83" s="28"/>
      <c r="C83" s="34">
        <v>250</v>
      </c>
      <c r="D83" s="35" t="s">
        <v>34</v>
      </c>
      <c r="E83" s="34" t="s">
        <v>316</v>
      </c>
      <c r="F83" s="35" t="s">
        <v>123</v>
      </c>
      <c r="G83" s="34" t="s">
        <v>10</v>
      </c>
      <c r="H83" s="59" t="s">
        <v>15</v>
      </c>
      <c r="I83" s="59" t="s">
        <v>15</v>
      </c>
      <c r="J83" s="38" t="s">
        <v>14</v>
      </c>
    </row>
    <row r="84" spans="1:10">
      <c r="B84" s="51"/>
      <c r="C84" s="29">
        <v>300</v>
      </c>
      <c r="D84" s="30" t="s">
        <v>34</v>
      </c>
      <c r="E84" s="29" t="s">
        <v>317</v>
      </c>
      <c r="F84" s="30" t="s">
        <v>123</v>
      </c>
      <c r="G84" s="29" t="s">
        <v>10</v>
      </c>
      <c r="H84" s="57" t="s">
        <v>15</v>
      </c>
      <c r="I84" s="57" t="s">
        <v>15</v>
      </c>
      <c r="J84" s="33" t="s">
        <v>14</v>
      </c>
    </row>
    <row r="85" spans="1:10">
      <c r="B85" s="51"/>
      <c r="C85" s="34">
        <v>350</v>
      </c>
      <c r="D85" s="35" t="s">
        <v>34</v>
      </c>
      <c r="E85" s="34" t="s">
        <v>318</v>
      </c>
      <c r="F85" s="35" t="s">
        <v>123</v>
      </c>
      <c r="G85" s="34" t="s">
        <v>10</v>
      </c>
      <c r="H85" s="59" t="s">
        <v>15</v>
      </c>
      <c r="I85" s="59" t="s">
        <v>15</v>
      </c>
      <c r="J85" s="38" t="s">
        <v>14</v>
      </c>
    </row>
    <row r="86" spans="1:10">
      <c r="B86" s="51"/>
      <c r="C86" s="29">
        <v>400</v>
      </c>
      <c r="D86" s="30" t="s">
        <v>34</v>
      </c>
      <c r="E86" s="29" t="s">
        <v>319</v>
      </c>
      <c r="F86" s="30" t="s">
        <v>123</v>
      </c>
      <c r="G86" s="29" t="s">
        <v>10</v>
      </c>
      <c r="H86" s="57" t="s">
        <v>15</v>
      </c>
      <c r="I86" s="57" t="s">
        <v>15</v>
      </c>
      <c r="J86" s="33" t="s">
        <v>14</v>
      </c>
    </row>
    <row r="87" spans="1:10">
      <c r="B87" s="51"/>
      <c r="C87" s="34">
        <v>500</v>
      </c>
      <c r="D87" s="35" t="s">
        <v>34</v>
      </c>
      <c r="E87" s="34" t="s">
        <v>320</v>
      </c>
      <c r="F87" s="35" t="s">
        <v>74</v>
      </c>
      <c r="G87" s="34" t="s">
        <v>10</v>
      </c>
      <c r="H87" s="59" t="s">
        <v>15</v>
      </c>
      <c r="I87" s="59" t="s">
        <v>15</v>
      </c>
      <c r="J87" s="38" t="s">
        <v>14</v>
      </c>
    </row>
    <row r="88" spans="1:10">
      <c r="A88">
        <v>585108</v>
      </c>
      <c r="B88" s="51"/>
      <c r="C88" s="29">
        <v>600</v>
      </c>
      <c r="D88" s="30" t="s">
        <v>34</v>
      </c>
      <c r="E88" s="29" t="s">
        <v>321</v>
      </c>
      <c r="F88" s="30" t="s">
        <v>74</v>
      </c>
      <c r="G88" s="29" t="s">
        <v>10</v>
      </c>
      <c r="H88" s="57" t="s">
        <v>15</v>
      </c>
      <c r="I88" s="57" t="s">
        <v>15</v>
      </c>
      <c r="J88" s="33" t="s">
        <v>14</v>
      </c>
    </row>
    <row r="89" spans="1:10">
      <c r="A89">
        <v>9478715</v>
      </c>
      <c r="B89" s="51"/>
      <c r="C89" s="34">
        <v>700</v>
      </c>
      <c r="D89" s="35" t="s">
        <v>34</v>
      </c>
      <c r="E89" s="34" t="s">
        <v>322</v>
      </c>
      <c r="F89" s="35" t="s">
        <v>74</v>
      </c>
      <c r="G89" s="34" t="s">
        <v>10</v>
      </c>
      <c r="H89" s="59" t="s">
        <v>15</v>
      </c>
      <c r="I89" s="59" t="s">
        <v>15</v>
      </c>
      <c r="J89" s="38" t="s">
        <v>14</v>
      </c>
    </row>
    <row r="90" spans="1:10">
      <c r="A90">
        <v>585109</v>
      </c>
      <c r="B90" s="51"/>
      <c r="C90" s="29">
        <v>800</v>
      </c>
      <c r="D90" s="30" t="s">
        <v>34</v>
      </c>
      <c r="E90" s="29" t="s">
        <v>323</v>
      </c>
      <c r="F90" s="30" t="s">
        <v>74</v>
      </c>
      <c r="G90" s="29" t="s">
        <v>10</v>
      </c>
      <c r="H90" s="57" t="s">
        <v>15</v>
      </c>
      <c r="I90" s="57" t="s">
        <v>15</v>
      </c>
      <c r="J90" s="33" t="s">
        <v>14</v>
      </c>
    </row>
    <row r="91" spans="1:10">
      <c r="A91">
        <v>9474549</v>
      </c>
      <c r="B91" s="51"/>
      <c r="C91" s="34">
        <v>1000</v>
      </c>
      <c r="D91" s="35" t="s">
        <v>34</v>
      </c>
      <c r="E91" s="34" t="s">
        <v>324</v>
      </c>
      <c r="F91" s="35" t="s">
        <v>74</v>
      </c>
      <c r="G91" s="34" t="s">
        <v>10</v>
      </c>
      <c r="H91" s="59" t="s">
        <v>15</v>
      </c>
      <c r="I91" s="59" t="s">
        <v>15</v>
      </c>
      <c r="J91" s="38" t="s">
        <v>14</v>
      </c>
    </row>
    <row r="92" spans="1:10" ht="15.75" thickBot="1">
      <c r="B92" s="52"/>
      <c r="C92" s="40">
        <v>1200</v>
      </c>
      <c r="D92" s="41" t="s">
        <v>34</v>
      </c>
      <c r="E92" s="40" t="s">
        <v>325</v>
      </c>
      <c r="F92" s="41" t="s">
        <v>74</v>
      </c>
      <c r="G92" s="40" t="s">
        <v>10</v>
      </c>
      <c r="H92" s="67" t="s">
        <v>15</v>
      </c>
      <c r="I92" s="67" t="s">
        <v>15</v>
      </c>
      <c r="J92" s="44" t="s">
        <v>14</v>
      </c>
    </row>
    <row r="93" spans="1:10">
      <c r="B93" s="8" t="s">
        <v>21</v>
      </c>
    </row>
    <row r="94" spans="1:10" ht="23.25">
      <c r="B94" s="26" t="s">
        <v>140</v>
      </c>
    </row>
    <row r="95" spans="1:10" ht="25.5">
      <c r="B95" s="3"/>
    </row>
    <row r="96" spans="1:10">
      <c r="B96" s="68" t="s">
        <v>27</v>
      </c>
      <c r="C96" s="69"/>
      <c r="D96" s="70"/>
      <c r="E96" s="69"/>
      <c r="F96" s="70"/>
      <c r="G96" s="69"/>
      <c r="H96" s="56" t="s">
        <v>4</v>
      </c>
      <c r="I96" s="56" t="s">
        <v>5</v>
      </c>
      <c r="J96" s="54" t="s">
        <v>26</v>
      </c>
    </row>
    <row r="97" spans="2:10" ht="15.75" thickBot="1">
      <c r="B97" s="64" t="s">
        <v>139</v>
      </c>
      <c r="C97" s="52"/>
      <c r="D97" s="71"/>
      <c r="E97" s="52"/>
      <c r="F97" s="71"/>
      <c r="G97" s="52"/>
      <c r="H97" s="72">
        <f t="shared" ref="H97" si="5">I97*1.2</f>
        <v>4102.8</v>
      </c>
      <c r="I97" s="72">
        <f>VLOOKUP(A121,X!$B$4:$C$93,2,0)</f>
        <v>3419</v>
      </c>
      <c r="J97" s="44" t="s">
        <v>11</v>
      </c>
    </row>
    <row r="119" spans="1:1" ht="15" customHeight="1"/>
    <row r="120" spans="1:1" ht="30.75" customHeight="1"/>
    <row r="121" spans="1:1">
      <c r="A121">
        <v>300199</v>
      </c>
    </row>
    <row r="136" ht="15" customHeight="1"/>
    <row r="198" ht="30.75" customHeight="1"/>
    <row r="225" ht="14.25" customHeight="1"/>
    <row r="326" ht="30" customHeight="1"/>
  </sheetData>
  <pageMargins left="0.19685039370078741" right="0.19685039370078741" top="0.51181102362204722" bottom="0.70866141732283472" header="0.19685039370078741" footer="0.19685039370078741"/>
  <pageSetup paperSize="9" scale="95" orientation="portrait" r:id="rId1"/>
  <headerFooter>
    <oddHeader>&amp;L&amp;"Myriad Pro Light,обычный"&amp;8&amp;F I &amp;A&amp;R&amp;"Myriad Pro Light,обычный"&amp;8От 11  апреля 2022</oddHeader>
    <oddFooter>&amp;L&amp;"Myriad Pro Light,обычный"&amp;8&amp;KC00000www.broen.ru&amp;C&amp;G&amp;R&amp;"Myriad Pro,полужирный"&amp;10&amp;A I Стр. &amp;P</oddFooter>
  </headerFooter>
  <rowBreaks count="2" manualBreakCount="2">
    <brk id="67" max="16383" man="1"/>
    <brk id="11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8CF6-7FC2-4FBD-8525-E0913009ED47}">
  <dimension ref="A1:J287"/>
  <sheetViews>
    <sheetView showRuler="0" view="pageBreakPreview" topLeftCell="B1" zoomScale="150" zoomScaleNormal="85" zoomScaleSheetLayoutView="150" zoomScalePageLayoutView="115" workbookViewId="0">
      <selection activeCell="J5" sqref="J5"/>
    </sheetView>
  </sheetViews>
  <sheetFormatPr defaultColWidth="8.85546875" defaultRowHeight="15"/>
  <cols>
    <col min="1" max="1" width="6" hidden="1" customWidth="1"/>
    <col min="2" max="2" width="15.42578125" customWidth="1"/>
    <col min="3" max="3" width="5.42578125" customWidth="1"/>
    <col min="4" max="4" width="8.28515625" style="11" customWidth="1"/>
    <col min="5" max="5" width="18.42578125" customWidth="1"/>
    <col min="6" max="6" width="9.85546875" style="11" customWidth="1"/>
    <col min="7" max="7" width="8.28515625" customWidth="1"/>
    <col min="8" max="9" width="12.140625" customWidth="1"/>
    <col min="10" max="10" width="15.28515625" customWidth="1"/>
    <col min="11" max="11" width="8.7109375" customWidth="1"/>
    <col min="12" max="12" width="5.42578125" customWidth="1"/>
    <col min="13" max="18" width="10.42578125" customWidth="1"/>
    <col min="19" max="19" width="19.42578125" customWidth="1"/>
  </cols>
  <sheetData>
    <row r="1" spans="1:10" ht="30" customHeight="1">
      <c r="B1" s="2" t="s">
        <v>265</v>
      </c>
    </row>
    <row r="2" spans="1:10" ht="23.25">
      <c r="B2" s="27" t="s">
        <v>297</v>
      </c>
    </row>
    <row r="3" spans="1:10" ht="23.25">
      <c r="B3" s="27" t="s">
        <v>298</v>
      </c>
    </row>
    <row r="4" spans="1:10" ht="30" customHeight="1">
      <c r="B4" s="27" t="s">
        <v>253</v>
      </c>
    </row>
    <row r="5" spans="1:10">
      <c r="B5" s="4" t="s">
        <v>135</v>
      </c>
    </row>
    <row r="6" spans="1:10" ht="14.25" customHeight="1">
      <c r="B6" s="4" t="s">
        <v>266</v>
      </c>
    </row>
    <row r="7" spans="1:10" ht="15" customHeight="1"/>
    <row r="8" spans="1:10" ht="29.25" customHeight="1">
      <c r="B8" s="53" t="s">
        <v>0</v>
      </c>
      <c r="C8" s="54" t="s">
        <v>1</v>
      </c>
      <c r="D8" s="55" t="s">
        <v>61</v>
      </c>
      <c r="E8" s="54" t="s">
        <v>3</v>
      </c>
      <c r="F8" s="55" t="s">
        <v>300</v>
      </c>
      <c r="G8" s="54" t="s">
        <v>8</v>
      </c>
      <c r="H8" s="54" t="s">
        <v>4</v>
      </c>
      <c r="I8" s="54" t="s">
        <v>5</v>
      </c>
      <c r="J8" s="54" t="s">
        <v>26</v>
      </c>
    </row>
    <row r="9" spans="1:10">
      <c r="A9">
        <v>589324</v>
      </c>
      <c r="B9" s="28" t="s">
        <v>132</v>
      </c>
      <c r="C9" s="29">
        <v>15</v>
      </c>
      <c r="D9" s="30" t="s">
        <v>34</v>
      </c>
      <c r="E9" s="29" t="s">
        <v>305</v>
      </c>
      <c r="F9" s="30" t="s">
        <v>123</v>
      </c>
      <c r="G9" s="29" t="s">
        <v>10</v>
      </c>
      <c r="H9" s="57">
        <f t="shared" ref="H9:H19" si="0">I9*1.2</f>
        <v>7796.4</v>
      </c>
      <c r="I9" s="58">
        <f>VLOOKUP(A9,X!$B$4:$C$93,2,0)</f>
        <v>6497</v>
      </c>
      <c r="J9" s="33" t="s">
        <v>14</v>
      </c>
    </row>
    <row r="10" spans="1:10">
      <c r="A10">
        <v>589325</v>
      </c>
      <c r="B10" s="28" t="s">
        <v>7</v>
      </c>
      <c r="C10" s="34">
        <v>20</v>
      </c>
      <c r="D10" s="35" t="s">
        <v>34</v>
      </c>
      <c r="E10" s="34" t="s">
        <v>306</v>
      </c>
      <c r="F10" s="35" t="s">
        <v>123</v>
      </c>
      <c r="G10" s="34" t="s">
        <v>10</v>
      </c>
      <c r="H10" s="59">
        <f t="shared" si="0"/>
        <v>8409.6</v>
      </c>
      <c r="I10" s="60">
        <f>VLOOKUP(A10,X!$B$4:$C$93,2,0)</f>
        <v>7008</v>
      </c>
      <c r="J10" s="38" t="s">
        <v>14</v>
      </c>
    </row>
    <row r="11" spans="1:10">
      <c r="A11">
        <v>589315</v>
      </c>
      <c r="B11" s="28" t="s">
        <v>142</v>
      </c>
      <c r="C11" s="29">
        <v>25</v>
      </c>
      <c r="D11" s="30" t="s">
        <v>34</v>
      </c>
      <c r="E11" s="29" t="s">
        <v>307</v>
      </c>
      <c r="F11" s="30" t="s">
        <v>123</v>
      </c>
      <c r="G11" s="29" t="s">
        <v>10</v>
      </c>
      <c r="H11" s="57">
        <f t="shared" si="0"/>
        <v>8871.6</v>
      </c>
      <c r="I11" s="57">
        <f>VLOOKUP(A11,X!$B$4:$C$93,2,0)</f>
        <v>7393</v>
      </c>
      <c r="J11" s="33" t="s">
        <v>14</v>
      </c>
    </row>
    <row r="12" spans="1:10">
      <c r="A12">
        <v>589316</v>
      </c>
      <c r="B12" s="28"/>
      <c r="C12" s="34">
        <v>32</v>
      </c>
      <c r="D12" s="35" t="s">
        <v>34</v>
      </c>
      <c r="E12" s="34" t="s">
        <v>308</v>
      </c>
      <c r="F12" s="35" t="s">
        <v>123</v>
      </c>
      <c r="G12" s="34" t="s">
        <v>10</v>
      </c>
      <c r="H12" s="59">
        <f t="shared" si="0"/>
        <v>9669.6</v>
      </c>
      <c r="I12" s="59">
        <f>VLOOKUP(A12,X!$B$4:$C$93,2,0)</f>
        <v>8058</v>
      </c>
      <c r="J12" s="38" t="s">
        <v>14</v>
      </c>
    </row>
    <row r="13" spans="1:10">
      <c r="A13">
        <v>589317</v>
      </c>
      <c r="B13" s="104"/>
      <c r="C13" s="29">
        <v>40</v>
      </c>
      <c r="D13" s="30" t="s">
        <v>34</v>
      </c>
      <c r="E13" s="29" t="s">
        <v>309</v>
      </c>
      <c r="F13" s="30" t="s">
        <v>123</v>
      </c>
      <c r="G13" s="29" t="s">
        <v>10</v>
      </c>
      <c r="H13" s="57">
        <f t="shared" si="0"/>
        <v>11992.8</v>
      </c>
      <c r="I13" s="57">
        <f>VLOOKUP(A13,X!$B$4:$C$93,2,0)</f>
        <v>9994</v>
      </c>
      <c r="J13" s="33" t="s">
        <v>14</v>
      </c>
    </row>
    <row r="14" spans="1:10">
      <c r="A14">
        <v>589318</v>
      </c>
      <c r="B14" s="104"/>
      <c r="C14" s="34">
        <v>50</v>
      </c>
      <c r="D14" s="35" t="s">
        <v>34</v>
      </c>
      <c r="E14" s="34" t="s">
        <v>310</v>
      </c>
      <c r="F14" s="35" t="s">
        <v>123</v>
      </c>
      <c r="G14" s="34" t="s">
        <v>10</v>
      </c>
      <c r="H14" s="59">
        <f t="shared" si="0"/>
        <v>16872</v>
      </c>
      <c r="I14" s="59">
        <f>VLOOKUP(A14,X!$B$4:$C$93,2,0)</f>
        <v>14060</v>
      </c>
      <c r="J14" s="38" t="s">
        <v>14</v>
      </c>
    </row>
    <row r="15" spans="1:10">
      <c r="A15">
        <v>589319</v>
      </c>
      <c r="B15" s="104"/>
      <c r="C15" s="29">
        <v>65</v>
      </c>
      <c r="D15" s="30" t="s">
        <v>34</v>
      </c>
      <c r="E15" s="29" t="s">
        <v>311</v>
      </c>
      <c r="F15" s="30" t="s">
        <v>123</v>
      </c>
      <c r="G15" s="29" t="s">
        <v>10</v>
      </c>
      <c r="H15" s="57">
        <f t="shared" si="0"/>
        <v>23097.599999999999</v>
      </c>
      <c r="I15" s="57">
        <f>VLOOKUP(A15,X!$B$4:$C$93,2,0)</f>
        <v>19248</v>
      </c>
      <c r="J15" s="33" t="s">
        <v>14</v>
      </c>
    </row>
    <row r="16" spans="1:10">
      <c r="A16">
        <v>589320</v>
      </c>
      <c r="B16" s="104"/>
      <c r="C16" s="34">
        <v>80</v>
      </c>
      <c r="D16" s="35" t="s">
        <v>34</v>
      </c>
      <c r="E16" s="34" t="s">
        <v>312</v>
      </c>
      <c r="F16" s="35" t="s">
        <v>123</v>
      </c>
      <c r="G16" s="34" t="s">
        <v>10</v>
      </c>
      <c r="H16" s="59">
        <f t="shared" si="0"/>
        <v>29212.799999999999</v>
      </c>
      <c r="I16" s="59">
        <f>VLOOKUP(A16,X!$B$4:$C$93,2,0)</f>
        <v>24344</v>
      </c>
      <c r="J16" s="38" t="s">
        <v>14</v>
      </c>
    </row>
    <row r="17" spans="1:10">
      <c r="A17">
        <v>589321</v>
      </c>
      <c r="B17" s="104"/>
      <c r="C17" s="29">
        <v>100</v>
      </c>
      <c r="D17" s="30" t="s">
        <v>34</v>
      </c>
      <c r="E17" s="29" t="s">
        <v>313</v>
      </c>
      <c r="F17" s="30" t="s">
        <v>123</v>
      </c>
      <c r="G17" s="29" t="s">
        <v>10</v>
      </c>
      <c r="H17" s="57">
        <f t="shared" si="0"/>
        <v>44096.4</v>
      </c>
      <c r="I17" s="57">
        <f>VLOOKUP(A17,X!$B$4:$C$93,2,0)</f>
        <v>36747</v>
      </c>
      <c r="J17" s="33" t="s">
        <v>14</v>
      </c>
    </row>
    <row r="18" spans="1:10">
      <c r="A18">
        <v>589322</v>
      </c>
      <c r="B18" s="104"/>
      <c r="C18" s="34">
        <v>125</v>
      </c>
      <c r="D18" s="35" t="s">
        <v>34</v>
      </c>
      <c r="E18" s="34" t="s">
        <v>314</v>
      </c>
      <c r="F18" s="35" t="s">
        <v>123</v>
      </c>
      <c r="G18" s="34" t="s">
        <v>10</v>
      </c>
      <c r="H18" s="59">
        <f t="shared" si="0"/>
        <v>63847.199999999997</v>
      </c>
      <c r="I18" s="59">
        <f>VLOOKUP(A18,X!$B$4:$C$93,2,0)</f>
        <v>53206</v>
      </c>
      <c r="J18" s="38" t="s">
        <v>14</v>
      </c>
    </row>
    <row r="19" spans="1:10" ht="15.75" thickBot="1">
      <c r="A19">
        <v>589323</v>
      </c>
      <c r="B19" s="52"/>
      <c r="C19" s="40">
        <v>150</v>
      </c>
      <c r="D19" s="41" t="s">
        <v>34</v>
      </c>
      <c r="E19" s="40" t="s">
        <v>315</v>
      </c>
      <c r="F19" s="41" t="s">
        <v>123</v>
      </c>
      <c r="G19" s="40" t="s">
        <v>10</v>
      </c>
      <c r="H19" s="67">
        <f t="shared" si="0"/>
        <v>112876.8</v>
      </c>
      <c r="I19" s="67">
        <f>VLOOKUP(A19,X!$B$4:$C$93,2,0)</f>
        <v>94064</v>
      </c>
      <c r="J19" s="44" t="s">
        <v>14</v>
      </c>
    </row>
    <row r="20" spans="1:10">
      <c r="B20" s="7"/>
      <c r="C20" s="9"/>
      <c r="D20" s="14"/>
      <c r="E20" s="14"/>
      <c r="F20" s="14"/>
      <c r="G20" s="9"/>
      <c r="H20" s="9"/>
      <c r="I20" s="9"/>
      <c r="J20" s="9"/>
    </row>
    <row r="21" spans="1:10">
      <c r="E21" s="14"/>
    </row>
    <row r="55" ht="30" customHeight="1"/>
    <row r="97" ht="30.75" customHeight="1"/>
    <row r="106" ht="30.75" customHeight="1"/>
    <row r="159" ht="30.75" customHeight="1"/>
    <row r="186" ht="14.25" customHeight="1"/>
    <row r="287" ht="30" customHeight="1"/>
  </sheetData>
  <pageMargins left="0.19685039370078741" right="0.19685039370078741" top="0.51181102362204722" bottom="0.70866141732283472" header="0.19685039370078741" footer="0.19685039370078741"/>
  <pageSetup paperSize="9" scale="95" orientation="portrait" r:id="rId1"/>
  <headerFooter>
    <oddHeader>&amp;L&amp;"Myriad Pro Light,обычный"&amp;8&amp;F I &amp;A&amp;R&amp;"Myriad Pro Light,обычный"&amp;8От 11  апреля 2022</oddHeader>
    <oddFooter>&amp;L&amp;"Myriad Pro Light,обычный"&amp;8&amp;KC00000www.broen.ru&amp;C&amp;G&amp;R&amp;"Myriad Pro,полужирный"&amp;10&amp;A I Стр.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0573-FA62-4453-8D38-B8307EA6F895}">
  <dimension ref="A1:L222"/>
  <sheetViews>
    <sheetView showRuler="0" view="pageBreakPreview" topLeftCell="B1" zoomScale="150" zoomScaleNormal="85" zoomScaleSheetLayoutView="150" zoomScalePageLayoutView="115" workbookViewId="0">
      <selection activeCell="G48" sqref="G48"/>
    </sheetView>
  </sheetViews>
  <sheetFormatPr defaultColWidth="8.85546875" defaultRowHeight="15"/>
  <cols>
    <col min="1" max="1" width="0" hidden="1" customWidth="1"/>
    <col min="2" max="2" width="17.7109375" customWidth="1"/>
    <col min="3" max="4" width="7" customWidth="1"/>
    <col min="5" max="5" width="25.42578125" customWidth="1"/>
    <col min="6" max="6" width="8.7109375" customWidth="1"/>
    <col min="7" max="11" width="12.42578125" customWidth="1"/>
    <col min="12" max="12" width="23.28515625" customWidth="1"/>
  </cols>
  <sheetData>
    <row r="1" spans="2:12" ht="26.25">
      <c r="B1" s="2" t="s">
        <v>265</v>
      </c>
    </row>
    <row r="2" spans="2:12" ht="30" customHeight="1">
      <c r="B2" s="26" t="s">
        <v>30</v>
      </c>
    </row>
    <row r="3" spans="2:12">
      <c r="B3" s="4" t="s">
        <v>254</v>
      </c>
    </row>
    <row r="4" spans="2:12">
      <c r="B4" s="4" t="s">
        <v>303</v>
      </c>
    </row>
    <row r="5" spans="2:12" ht="14.25" customHeight="1">
      <c r="B5" s="4" t="s">
        <v>299</v>
      </c>
    </row>
    <row r="6" spans="2:12" ht="14.25" customHeight="1">
      <c r="B6" s="4"/>
    </row>
    <row r="7" spans="2:12" ht="15" customHeight="1">
      <c r="B7" s="133" t="s">
        <v>0</v>
      </c>
      <c r="C7" s="132" t="s">
        <v>1</v>
      </c>
      <c r="D7" s="132" t="s">
        <v>2</v>
      </c>
      <c r="E7" s="132" t="s">
        <v>3</v>
      </c>
      <c r="F7" s="132" t="s">
        <v>8</v>
      </c>
      <c r="G7" s="129" t="s">
        <v>148</v>
      </c>
      <c r="H7" s="130"/>
      <c r="I7" s="130"/>
      <c r="J7" s="130"/>
      <c r="K7" s="130"/>
      <c r="L7" s="131"/>
    </row>
    <row r="8" spans="2:12">
      <c r="B8" s="133"/>
      <c r="C8" s="132"/>
      <c r="D8" s="132"/>
      <c r="E8" s="132"/>
      <c r="F8" s="132"/>
      <c r="G8" s="15" t="s">
        <v>143</v>
      </c>
      <c r="H8" s="73" t="s">
        <v>144</v>
      </c>
      <c r="I8" s="73" t="s">
        <v>145</v>
      </c>
      <c r="J8" s="73" t="s">
        <v>146</v>
      </c>
      <c r="K8" s="73" t="s">
        <v>147</v>
      </c>
      <c r="L8" s="74" t="s">
        <v>26</v>
      </c>
    </row>
    <row r="9" spans="2:12">
      <c r="B9" s="28" t="s">
        <v>301</v>
      </c>
      <c r="C9" s="34">
        <v>40</v>
      </c>
      <c r="D9" s="34">
        <v>16</v>
      </c>
      <c r="E9" s="34" t="s">
        <v>149</v>
      </c>
      <c r="F9" s="34" t="s">
        <v>9</v>
      </c>
      <c r="G9" s="75" t="s">
        <v>15</v>
      </c>
      <c r="H9" s="76" t="s">
        <v>15</v>
      </c>
      <c r="I9" s="76" t="s">
        <v>15</v>
      </c>
      <c r="J9" s="76" t="s">
        <v>15</v>
      </c>
      <c r="K9" s="76" t="s">
        <v>15</v>
      </c>
      <c r="L9" s="38" t="s">
        <v>14</v>
      </c>
    </row>
    <row r="10" spans="2:12">
      <c r="B10" s="28" t="s">
        <v>6</v>
      </c>
      <c r="C10" s="29">
        <v>50</v>
      </c>
      <c r="D10" s="29">
        <v>16</v>
      </c>
      <c r="E10" s="29" t="s">
        <v>150</v>
      </c>
      <c r="F10" s="29" t="s">
        <v>9</v>
      </c>
      <c r="G10" s="77" t="s">
        <v>15</v>
      </c>
      <c r="H10" s="78" t="s">
        <v>15</v>
      </c>
      <c r="I10" s="78" t="s">
        <v>15</v>
      </c>
      <c r="J10" s="78" t="s">
        <v>15</v>
      </c>
      <c r="K10" s="78" t="s">
        <v>15</v>
      </c>
      <c r="L10" s="33" t="s">
        <v>14</v>
      </c>
    </row>
    <row r="11" spans="2:12">
      <c r="B11" s="28"/>
      <c r="C11" s="34">
        <v>65</v>
      </c>
      <c r="D11" s="34">
        <v>16</v>
      </c>
      <c r="E11" s="34" t="s">
        <v>151</v>
      </c>
      <c r="F11" s="34" t="s">
        <v>9</v>
      </c>
      <c r="G11" s="75" t="s">
        <v>15</v>
      </c>
      <c r="H11" s="76" t="s">
        <v>15</v>
      </c>
      <c r="I11" s="76" t="s">
        <v>15</v>
      </c>
      <c r="J11" s="76" t="s">
        <v>15</v>
      </c>
      <c r="K11" s="76" t="s">
        <v>15</v>
      </c>
      <c r="L11" s="38" t="s">
        <v>14</v>
      </c>
    </row>
    <row r="12" spans="2:12">
      <c r="B12" s="28"/>
      <c r="C12" s="29">
        <v>80</v>
      </c>
      <c r="D12" s="29">
        <v>16</v>
      </c>
      <c r="E12" s="29" t="s">
        <v>152</v>
      </c>
      <c r="F12" s="29" t="s">
        <v>9</v>
      </c>
      <c r="G12" s="77" t="s">
        <v>15</v>
      </c>
      <c r="H12" s="78" t="s">
        <v>15</v>
      </c>
      <c r="I12" s="78" t="s">
        <v>15</v>
      </c>
      <c r="J12" s="78" t="s">
        <v>15</v>
      </c>
      <c r="K12" s="78" t="s">
        <v>15</v>
      </c>
      <c r="L12" s="33" t="s">
        <v>14</v>
      </c>
    </row>
    <row r="13" spans="2:12">
      <c r="B13" s="28"/>
      <c r="C13" s="34">
        <v>100</v>
      </c>
      <c r="D13" s="34">
        <v>16</v>
      </c>
      <c r="E13" s="34" t="s">
        <v>153</v>
      </c>
      <c r="F13" s="34" t="s">
        <v>9</v>
      </c>
      <c r="G13" s="75" t="s">
        <v>15</v>
      </c>
      <c r="H13" s="76" t="s">
        <v>15</v>
      </c>
      <c r="I13" s="76" t="s">
        <v>15</v>
      </c>
      <c r="J13" s="76" t="s">
        <v>15</v>
      </c>
      <c r="K13" s="76" t="s">
        <v>15</v>
      </c>
      <c r="L13" s="38" t="s">
        <v>14</v>
      </c>
    </row>
    <row r="14" spans="2:12">
      <c r="B14" s="28"/>
      <c r="C14" s="29">
        <v>125</v>
      </c>
      <c r="D14" s="29">
        <v>16</v>
      </c>
      <c r="E14" s="29" t="s">
        <v>154</v>
      </c>
      <c r="F14" s="29" t="s">
        <v>9</v>
      </c>
      <c r="G14" s="77" t="s">
        <v>15</v>
      </c>
      <c r="H14" s="78" t="s">
        <v>15</v>
      </c>
      <c r="I14" s="78" t="s">
        <v>15</v>
      </c>
      <c r="J14" s="78" t="s">
        <v>15</v>
      </c>
      <c r="K14" s="78" t="s">
        <v>15</v>
      </c>
      <c r="L14" s="33" t="s">
        <v>14</v>
      </c>
    </row>
    <row r="15" spans="2:12">
      <c r="B15" s="28"/>
      <c r="C15" s="34">
        <v>150</v>
      </c>
      <c r="D15" s="34">
        <v>16</v>
      </c>
      <c r="E15" s="34" t="s">
        <v>155</v>
      </c>
      <c r="F15" s="34" t="s">
        <v>9</v>
      </c>
      <c r="G15" s="75" t="s">
        <v>15</v>
      </c>
      <c r="H15" s="76" t="s">
        <v>15</v>
      </c>
      <c r="I15" s="76" t="s">
        <v>15</v>
      </c>
      <c r="J15" s="76" t="s">
        <v>15</v>
      </c>
      <c r="K15" s="76" t="s">
        <v>15</v>
      </c>
      <c r="L15" s="38" t="s">
        <v>14</v>
      </c>
    </row>
    <row r="16" spans="2:12">
      <c r="B16" s="28"/>
      <c r="C16" s="29">
        <v>200</v>
      </c>
      <c r="D16" s="29">
        <v>16</v>
      </c>
      <c r="E16" s="29" t="s">
        <v>156</v>
      </c>
      <c r="F16" s="29" t="s">
        <v>9</v>
      </c>
      <c r="G16" s="77" t="s">
        <v>15</v>
      </c>
      <c r="H16" s="78" t="s">
        <v>15</v>
      </c>
      <c r="I16" s="78" t="s">
        <v>15</v>
      </c>
      <c r="J16" s="78" t="s">
        <v>15</v>
      </c>
      <c r="K16" s="78" t="s">
        <v>15</v>
      </c>
      <c r="L16" s="33" t="s">
        <v>14</v>
      </c>
    </row>
    <row r="17" spans="2:12">
      <c r="B17" s="28"/>
      <c r="C17" s="34">
        <v>250</v>
      </c>
      <c r="D17" s="34">
        <v>16</v>
      </c>
      <c r="E17" s="34" t="s">
        <v>157</v>
      </c>
      <c r="F17" s="34" t="s">
        <v>9</v>
      </c>
      <c r="G17" s="75" t="s">
        <v>15</v>
      </c>
      <c r="H17" s="76" t="s">
        <v>15</v>
      </c>
      <c r="I17" s="76" t="s">
        <v>15</v>
      </c>
      <c r="J17" s="76" t="s">
        <v>15</v>
      </c>
      <c r="K17" s="76" t="s">
        <v>15</v>
      </c>
      <c r="L17" s="38" t="s">
        <v>14</v>
      </c>
    </row>
    <row r="18" spans="2:12">
      <c r="B18" s="28"/>
      <c r="C18" s="29">
        <v>300</v>
      </c>
      <c r="D18" s="29">
        <v>16</v>
      </c>
      <c r="E18" s="29" t="s">
        <v>158</v>
      </c>
      <c r="F18" s="29" t="s">
        <v>9</v>
      </c>
      <c r="G18" s="77" t="s">
        <v>15</v>
      </c>
      <c r="H18" s="78" t="s">
        <v>15</v>
      </c>
      <c r="I18" s="78" t="s">
        <v>15</v>
      </c>
      <c r="J18" s="78" t="s">
        <v>15</v>
      </c>
      <c r="K18" s="78" t="s">
        <v>15</v>
      </c>
      <c r="L18" s="33" t="s">
        <v>14</v>
      </c>
    </row>
    <row r="19" spans="2:12">
      <c r="B19" s="28"/>
      <c r="C19" s="34">
        <v>200</v>
      </c>
      <c r="D19" s="34">
        <v>16</v>
      </c>
      <c r="E19" s="34" t="s">
        <v>159</v>
      </c>
      <c r="F19" s="34" t="s">
        <v>9</v>
      </c>
      <c r="G19" s="75" t="s">
        <v>15</v>
      </c>
      <c r="H19" s="76" t="s">
        <v>15</v>
      </c>
      <c r="I19" s="76" t="s">
        <v>15</v>
      </c>
      <c r="J19" s="76" t="s">
        <v>15</v>
      </c>
      <c r="K19" s="76" t="s">
        <v>15</v>
      </c>
      <c r="L19" s="38" t="s">
        <v>14</v>
      </c>
    </row>
    <row r="20" spans="2:12">
      <c r="B20" s="28"/>
      <c r="C20" s="29">
        <v>250</v>
      </c>
      <c r="D20" s="29">
        <v>16</v>
      </c>
      <c r="E20" s="29" t="s">
        <v>160</v>
      </c>
      <c r="F20" s="29" t="s">
        <v>9</v>
      </c>
      <c r="G20" s="77" t="s">
        <v>15</v>
      </c>
      <c r="H20" s="78" t="s">
        <v>15</v>
      </c>
      <c r="I20" s="78" t="s">
        <v>15</v>
      </c>
      <c r="J20" s="78" t="s">
        <v>15</v>
      </c>
      <c r="K20" s="78" t="s">
        <v>15</v>
      </c>
      <c r="L20" s="33" t="s">
        <v>14</v>
      </c>
    </row>
    <row r="21" spans="2:12">
      <c r="B21" s="28"/>
      <c r="C21" s="34">
        <v>300</v>
      </c>
      <c r="D21" s="34">
        <v>16</v>
      </c>
      <c r="E21" s="34" t="s">
        <v>161</v>
      </c>
      <c r="F21" s="34" t="s">
        <v>9</v>
      </c>
      <c r="G21" s="75" t="s">
        <v>15</v>
      </c>
      <c r="H21" s="76" t="s">
        <v>15</v>
      </c>
      <c r="I21" s="76" t="s">
        <v>15</v>
      </c>
      <c r="J21" s="76" t="s">
        <v>15</v>
      </c>
      <c r="K21" s="76" t="s">
        <v>15</v>
      </c>
      <c r="L21" s="38" t="s">
        <v>14</v>
      </c>
    </row>
    <row r="22" spans="2:12">
      <c r="B22" s="28"/>
      <c r="C22" s="29">
        <v>350</v>
      </c>
      <c r="D22" s="29">
        <v>16</v>
      </c>
      <c r="E22" s="29" t="s">
        <v>162</v>
      </c>
      <c r="F22" s="29" t="s">
        <v>9</v>
      </c>
      <c r="G22" s="77" t="s">
        <v>15</v>
      </c>
      <c r="H22" s="78" t="s">
        <v>15</v>
      </c>
      <c r="I22" s="78" t="s">
        <v>15</v>
      </c>
      <c r="J22" s="78" t="s">
        <v>15</v>
      </c>
      <c r="K22" s="78" t="s">
        <v>15</v>
      </c>
      <c r="L22" s="33" t="s">
        <v>14</v>
      </c>
    </row>
    <row r="23" spans="2:12">
      <c r="B23" s="28"/>
      <c r="C23" s="34">
        <v>400</v>
      </c>
      <c r="D23" s="34">
        <v>16</v>
      </c>
      <c r="E23" s="34" t="s">
        <v>163</v>
      </c>
      <c r="F23" s="34" t="s">
        <v>9</v>
      </c>
      <c r="G23" s="75" t="s">
        <v>15</v>
      </c>
      <c r="H23" s="76" t="s">
        <v>15</v>
      </c>
      <c r="I23" s="76" t="s">
        <v>15</v>
      </c>
      <c r="J23" s="76" t="s">
        <v>15</v>
      </c>
      <c r="K23" s="76" t="s">
        <v>15</v>
      </c>
      <c r="L23" s="38" t="s">
        <v>14</v>
      </c>
    </row>
    <row r="24" spans="2:12">
      <c r="B24" s="51"/>
      <c r="C24" s="29">
        <v>500</v>
      </c>
      <c r="D24" s="29">
        <v>16</v>
      </c>
      <c r="E24" s="29" t="s">
        <v>164</v>
      </c>
      <c r="F24" s="29" t="s">
        <v>9</v>
      </c>
      <c r="G24" s="77" t="s">
        <v>15</v>
      </c>
      <c r="H24" s="78" t="s">
        <v>15</v>
      </c>
      <c r="I24" s="78" t="s">
        <v>15</v>
      </c>
      <c r="J24" s="78" t="s">
        <v>15</v>
      </c>
      <c r="K24" s="78" t="s">
        <v>15</v>
      </c>
      <c r="L24" s="33" t="s">
        <v>14</v>
      </c>
    </row>
    <row r="25" spans="2:12" ht="23.25">
      <c r="B25" s="26" t="s">
        <v>165</v>
      </c>
    </row>
    <row r="26" spans="2:12">
      <c r="B26" s="4" t="s">
        <v>141</v>
      </c>
    </row>
    <row r="27" spans="2:12">
      <c r="B27" s="4"/>
    </row>
    <row r="28" spans="2:12">
      <c r="B28" s="133" t="s">
        <v>0</v>
      </c>
      <c r="C28" s="132" t="s">
        <v>1</v>
      </c>
      <c r="D28" s="132" t="s">
        <v>2</v>
      </c>
      <c r="E28" s="132" t="s">
        <v>3</v>
      </c>
      <c r="F28" s="132" t="s">
        <v>8</v>
      </c>
      <c r="G28" s="129" t="s">
        <v>148</v>
      </c>
      <c r="H28" s="130"/>
      <c r="I28" s="130"/>
      <c r="J28" s="130"/>
      <c r="K28" s="130"/>
      <c r="L28" s="131"/>
    </row>
    <row r="29" spans="2:12">
      <c r="B29" s="133"/>
      <c r="C29" s="132"/>
      <c r="D29" s="132"/>
      <c r="E29" s="132"/>
      <c r="F29" s="132"/>
      <c r="G29" s="15" t="s">
        <v>143</v>
      </c>
      <c r="H29" s="73" t="s">
        <v>144</v>
      </c>
      <c r="I29" s="73" t="s">
        <v>145</v>
      </c>
      <c r="J29" s="73" t="s">
        <v>146</v>
      </c>
      <c r="K29" s="73" t="s">
        <v>147</v>
      </c>
      <c r="L29" s="74" t="s">
        <v>26</v>
      </c>
    </row>
    <row r="30" spans="2:12">
      <c r="B30" s="28" t="s">
        <v>301</v>
      </c>
      <c r="C30" s="34">
        <v>40</v>
      </c>
      <c r="D30" s="34">
        <v>16</v>
      </c>
      <c r="E30" s="34" t="s">
        <v>166</v>
      </c>
      <c r="F30" s="34" t="s">
        <v>9</v>
      </c>
      <c r="G30" s="75" t="s">
        <v>15</v>
      </c>
      <c r="H30" s="76" t="s">
        <v>15</v>
      </c>
      <c r="I30" s="76" t="s">
        <v>15</v>
      </c>
      <c r="J30" s="76" t="s">
        <v>15</v>
      </c>
      <c r="K30" s="76" t="s">
        <v>15</v>
      </c>
      <c r="L30" s="38" t="s">
        <v>14</v>
      </c>
    </row>
    <row r="31" spans="2:12">
      <c r="B31" s="28" t="s">
        <v>6</v>
      </c>
      <c r="C31" s="29">
        <v>50</v>
      </c>
      <c r="D31" s="29">
        <v>16</v>
      </c>
      <c r="E31" s="29" t="s">
        <v>167</v>
      </c>
      <c r="F31" s="29" t="s">
        <v>9</v>
      </c>
      <c r="G31" s="77" t="s">
        <v>15</v>
      </c>
      <c r="H31" s="78" t="s">
        <v>15</v>
      </c>
      <c r="I31" s="78" t="s">
        <v>15</v>
      </c>
      <c r="J31" s="78" t="s">
        <v>15</v>
      </c>
      <c r="K31" s="78" t="s">
        <v>15</v>
      </c>
      <c r="L31" s="33" t="s">
        <v>14</v>
      </c>
    </row>
    <row r="32" spans="2:12">
      <c r="B32" s="28"/>
      <c r="C32" s="34">
        <v>65</v>
      </c>
      <c r="D32" s="34">
        <v>16</v>
      </c>
      <c r="E32" s="34" t="s">
        <v>168</v>
      </c>
      <c r="F32" s="34" t="s">
        <v>9</v>
      </c>
      <c r="G32" s="75" t="s">
        <v>15</v>
      </c>
      <c r="H32" s="76" t="s">
        <v>15</v>
      </c>
      <c r="I32" s="76" t="s">
        <v>15</v>
      </c>
      <c r="J32" s="76" t="s">
        <v>15</v>
      </c>
      <c r="K32" s="76" t="s">
        <v>15</v>
      </c>
      <c r="L32" s="38" t="s">
        <v>14</v>
      </c>
    </row>
    <row r="33" spans="2:12">
      <c r="B33" s="28"/>
      <c r="C33" s="29">
        <v>80</v>
      </c>
      <c r="D33" s="29">
        <v>16</v>
      </c>
      <c r="E33" s="29" t="s">
        <v>169</v>
      </c>
      <c r="F33" s="29" t="s">
        <v>9</v>
      </c>
      <c r="G33" s="77" t="s">
        <v>15</v>
      </c>
      <c r="H33" s="78" t="s">
        <v>15</v>
      </c>
      <c r="I33" s="78" t="s">
        <v>15</v>
      </c>
      <c r="J33" s="78" t="s">
        <v>15</v>
      </c>
      <c r="K33" s="78" t="s">
        <v>15</v>
      </c>
      <c r="L33" s="33" t="s">
        <v>14</v>
      </c>
    </row>
    <row r="34" spans="2:12">
      <c r="B34" s="28"/>
      <c r="C34" s="34">
        <v>100</v>
      </c>
      <c r="D34" s="34">
        <v>16</v>
      </c>
      <c r="E34" s="34" t="s">
        <v>170</v>
      </c>
      <c r="F34" s="34" t="s">
        <v>9</v>
      </c>
      <c r="G34" s="75" t="s">
        <v>15</v>
      </c>
      <c r="H34" s="76" t="s">
        <v>15</v>
      </c>
      <c r="I34" s="76" t="s">
        <v>15</v>
      </c>
      <c r="J34" s="76" t="s">
        <v>15</v>
      </c>
      <c r="K34" s="76" t="s">
        <v>15</v>
      </c>
      <c r="L34" s="38" t="s">
        <v>14</v>
      </c>
    </row>
    <row r="35" spans="2:12">
      <c r="B35" s="28"/>
      <c r="C35" s="29">
        <v>125</v>
      </c>
      <c r="D35" s="29">
        <v>16</v>
      </c>
      <c r="E35" s="29" t="s">
        <v>171</v>
      </c>
      <c r="F35" s="29" t="s">
        <v>9</v>
      </c>
      <c r="G35" s="77" t="s">
        <v>15</v>
      </c>
      <c r="H35" s="78" t="s">
        <v>15</v>
      </c>
      <c r="I35" s="78" t="s">
        <v>15</v>
      </c>
      <c r="J35" s="78" t="s">
        <v>15</v>
      </c>
      <c r="K35" s="78" t="s">
        <v>15</v>
      </c>
      <c r="L35" s="33" t="s">
        <v>14</v>
      </c>
    </row>
    <row r="36" spans="2:12">
      <c r="B36" s="28"/>
      <c r="C36" s="34">
        <v>150</v>
      </c>
      <c r="D36" s="34">
        <v>16</v>
      </c>
      <c r="E36" s="34" t="s">
        <v>172</v>
      </c>
      <c r="F36" s="34" t="s">
        <v>9</v>
      </c>
      <c r="G36" s="75" t="s">
        <v>15</v>
      </c>
      <c r="H36" s="76" t="s">
        <v>15</v>
      </c>
      <c r="I36" s="76" t="s">
        <v>15</v>
      </c>
      <c r="J36" s="76" t="s">
        <v>15</v>
      </c>
      <c r="K36" s="76" t="s">
        <v>15</v>
      </c>
      <c r="L36" s="38" t="s">
        <v>14</v>
      </c>
    </row>
    <row r="37" spans="2:12">
      <c r="B37" s="28"/>
      <c r="C37" s="29">
        <v>200</v>
      </c>
      <c r="D37" s="29">
        <v>16</v>
      </c>
      <c r="E37" s="29" t="s">
        <v>173</v>
      </c>
      <c r="F37" s="29" t="s">
        <v>9</v>
      </c>
      <c r="G37" s="77" t="s">
        <v>15</v>
      </c>
      <c r="H37" s="78" t="s">
        <v>15</v>
      </c>
      <c r="I37" s="78" t="s">
        <v>15</v>
      </c>
      <c r="J37" s="78" t="s">
        <v>15</v>
      </c>
      <c r="K37" s="78" t="s">
        <v>15</v>
      </c>
      <c r="L37" s="33" t="s">
        <v>14</v>
      </c>
    </row>
    <row r="38" spans="2:12">
      <c r="B38" s="28"/>
      <c r="C38" s="34">
        <v>250</v>
      </c>
      <c r="D38" s="34">
        <v>16</v>
      </c>
      <c r="E38" s="34" t="s">
        <v>174</v>
      </c>
      <c r="F38" s="34" t="s">
        <v>9</v>
      </c>
      <c r="G38" s="75" t="s">
        <v>15</v>
      </c>
      <c r="H38" s="76" t="s">
        <v>15</v>
      </c>
      <c r="I38" s="76" t="s">
        <v>15</v>
      </c>
      <c r="J38" s="76" t="s">
        <v>15</v>
      </c>
      <c r="K38" s="76" t="s">
        <v>15</v>
      </c>
      <c r="L38" s="38" t="s">
        <v>14</v>
      </c>
    </row>
    <row r="39" spans="2:12">
      <c r="B39" s="28"/>
      <c r="C39" s="29">
        <v>150</v>
      </c>
      <c r="D39" s="29">
        <v>16</v>
      </c>
      <c r="E39" s="29" t="s">
        <v>172</v>
      </c>
      <c r="F39" s="29" t="s">
        <v>9</v>
      </c>
      <c r="G39" s="77" t="s">
        <v>15</v>
      </c>
      <c r="H39" s="78" t="s">
        <v>15</v>
      </c>
      <c r="I39" s="78" t="s">
        <v>15</v>
      </c>
      <c r="J39" s="78" t="s">
        <v>15</v>
      </c>
      <c r="K39" s="78" t="s">
        <v>15</v>
      </c>
      <c r="L39" s="33" t="s">
        <v>14</v>
      </c>
    </row>
    <row r="40" spans="2:12">
      <c r="B40" s="28"/>
      <c r="C40" s="34">
        <v>200</v>
      </c>
      <c r="D40" s="34">
        <v>16</v>
      </c>
      <c r="E40" s="34" t="s">
        <v>175</v>
      </c>
      <c r="F40" s="34" t="s">
        <v>9</v>
      </c>
      <c r="G40" s="75" t="s">
        <v>15</v>
      </c>
      <c r="H40" s="76" t="s">
        <v>15</v>
      </c>
      <c r="I40" s="76" t="s">
        <v>15</v>
      </c>
      <c r="J40" s="76" t="s">
        <v>15</v>
      </c>
      <c r="K40" s="76" t="s">
        <v>15</v>
      </c>
      <c r="L40" s="38" t="s">
        <v>14</v>
      </c>
    </row>
    <row r="41" spans="2:12">
      <c r="B41" s="28"/>
      <c r="C41" s="29">
        <v>250</v>
      </c>
      <c r="D41" s="29">
        <v>16</v>
      </c>
      <c r="E41" s="29" t="s">
        <v>176</v>
      </c>
      <c r="F41" s="29" t="s">
        <v>9</v>
      </c>
      <c r="G41" s="77" t="s">
        <v>15</v>
      </c>
      <c r="H41" s="78" t="s">
        <v>15</v>
      </c>
      <c r="I41" s="78" t="s">
        <v>15</v>
      </c>
      <c r="J41" s="78" t="s">
        <v>15</v>
      </c>
      <c r="K41" s="78" t="s">
        <v>15</v>
      </c>
      <c r="L41" s="33" t="s">
        <v>14</v>
      </c>
    </row>
    <row r="42" spans="2:12">
      <c r="B42" s="28"/>
      <c r="C42" s="34">
        <v>300</v>
      </c>
      <c r="D42" s="34">
        <v>16</v>
      </c>
      <c r="E42" s="34" t="s">
        <v>177</v>
      </c>
      <c r="F42" s="34" t="s">
        <v>9</v>
      </c>
      <c r="G42" s="75" t="s">
        <v>15</v>
      </c>
      <c r="H42" s="76" t="s">
        <v>15</v>
      </c>
      <c r="I42" s="76" t="s">
        <v>15</v>
      </c>
      <c r="J42" s="76" t="s">
        <v>15</v>
      </c>
      <c r="K42" s="76" t="s">
        <v>15</v>
      </c>
      <c r="L42" s="38" t="s">
        <v>14</v>
      </c>
    </row>
    <row r="43" spans="2:12">
      <c r="B43" s="28"/>
      <c r="C43" s="29">
        <v>350</v>
      </c>
      <c r="D43" s="29">
        <v>16</v>
      </c>
      <c r="E43" s="29" t="s">
        <v>178</v>
      </c>
      <c r="F43" s="29" t="s">
        <v>9</v>
      </c>
      <c r="G43" s="77" t="s">
        <v>15</v>
      </c>
      <c r="H43" s="78" t="s">
        <v>15</v>
      </c>
      <c r="I43" s="78" t="s">
        <v>15</v>
      </c>
      <c r="J43" s="78" t="s">
        <v>15</v>
      </c>
      <c r="K43" s="78" t="s">
        <v>15</v>
      </c>
      <c r="L43" s="33" t="s">
        <v>14</v>
      </c>
    </row>
    <row r="44" spans="2:12">
      <c r="B44" s="28"/>
      <c r="C44" s="34">
        <v>400</v>
      </c>
      <c r="D44" s="34">
        <v>16</v>
      </c>
      <c r="E44" s="34" t="s">
        <v>179</v>
      </c>
      <c r="F44" s="34" t="s">
        <v>9</v>
      </c>
      <c r="G44" s="75" t="s">
        <v>15</v>
      </c>
      <c r="H44" s="76" t="s">
        <v>15</v>
      </c>
      <c r="I44" s="76" t="s">
        <v>15</v>
      </c>
      <c r="J44" s="76" t="s">
        <v>15</v>
      </c>
      <c r="K44" s="76" t="s">
        <v>15</v>
      </c>
      <c r="L44" s="38" t="s">
        <v>14</v>
      </c>
    </row>
    <row r="45" spans="2:12">
      <c r="B45" s="51"/>
      <c r="C45" s="29">
        <v>500</v>
      </c>
      <c r="D45" s="29">
        <v>16</v>
      </c>
      <c r="E45" s="29" t="s">
        <v>180</v>
      </c>
      <c r="F45" s="29" t="s">
        <v>9</v>
      </c>
      <c r="G45" s="77" t="s">
        <v>15</v>
      </c>
      <c r="H45" s="78" t="s">
        <v>15</v>
      </c>
      <c r="I45" s="78" t="s">
        <v>15</v>
      </c>
      <c r="J45" s="78" t="s">
        <v>15</v>
      </c>
      <c r="K45" s="78" t="s">
        <v>15</v>
      </c>
      <c r="L45" s="33" t="s">
        <v>14</v>
      </c>
    </row>
    <row r="46" spans="2:12">
      <c r="B46" s="28"/>
      <c r="C46" s="34">
        <v>600</v>
      </c>
      <c r="D46" s="34">
        <v>16</v>
      </c>
      <c r="E46" s="34" t="s">
        <v>181</v>
      </c>
      <c r="F46" s="34" t="s">
        <v>9</v>
      </c>
      <c r="G46" s="75" t="s">
        <v>15</v>
      </c>
      <c r="H46" s="76" t="s">
        <v>15</v>
      </c>
      <c r="I46" s="76" t="s">
        <v>15</v>
      </c>
      <c r="J46" s="76" t="s">
        <v>15</v>
      </c>
      <c r="K46" s="76" t="s">
        <v>15</v>
      </c>
      <c r="L46" s="38" t="s">
        <v>14</v>
      </c>
    </row>
    <row r="47" spans="2:12">
      <c r="B47" s="28"/>
      <c r="C47" s="29">
        <v>700</v>
      </c>
      <c r="D47" s="29">
        <v>16</v>
      </c>
      <c r="E47" s="29" t="s">
        <v>182</v>
      </c>
      <c r="F47" s="29" t="s">
        <v>9</v>
      </c>
      <c r="G47" s="77" t="s">
        <v>15</v>
      </c>
      <c r="H47" s="78" t="s">
        <v>15</v>
      </c>
      <c r="I47" s="78" t="s">
        <v>15</v>
      </c>
      <c r="J47" s="78" t="s">
        <v>15</v>
      </c>
      <c r="K47" s="78" t="s">
        <v>15</v>
      </c>
      <c r="L47" s="33" t="s">
        <v>14</v>
      </c>
    </row>
    <row r="48" spans="2:12">
      <c r="B48" s="28"/>
      <c r="C48" s="34">
        <v>800</v>
      </c>
      <c r="D48" s="34">
        <v>16</v>
      </c>
      <c r="E48" s="34" t="s">
        <v>183</v>
      </c>
      <c r="F48" s="34" t="s">
        <v>9</v>
      </c>
      <c r="G48" s="75" t="s">
        <v>15</v>
      </c>
      <c r="H48" s="76" t="s">
        <v>15</v>
      </c>
      <c r="I48" s="76" t="s">
        <v>15</v>
      </c>
      <c r="J48" s="76" t="s">
        <v>15</v>
      </c>
      <c r="K48" s="76" t="s">
        <v>15</v>
      </c>
      <c r="L48" s="38" t="s">
        <v>14</v>
      </c>
    </row>
    <row r="49" spans="1:12">
      <c r="B49" s="28"/>
      <c r="C49" s="29">
        <v>1000</v>
      </c>
      <c r="D49" s="29">
        <v>16</v>
      </c>
      <c r="E49" s="29" t="s">
        <v>184</v>
      </c>
      <c r="F49" s="29" t="s">
        <v>9</v>
      </c>
      <c r="G49" s="77" t="s">
        <v>15</v>
      </c>
      <c r="H49" s="78" t="s">
        <v>15</v>
      </c>
      <c r="I49" s="78" t="s">
        <v>15</v>
      </c>
      <c r="J49" s="78" t="s">
        <v>15</v>
      </c>
      <c r="K49" s="78" t="s">
        <v>15</v>
      </c>
      <c r="L49" s="33" t="s">
        <v>14</v>
      </c>
    </row>
    <row r="50" spans="1:12" ht="15.75" thickBot="1">
      <c r="B50" s="39"/>
      <c r="C50" s="45">
        <v>1200</v>
      </c>
      <c r="D50" s="45">
        <v>16</v>
      </c>
      <c r="E50" s="45" t="s">
        <v>185</v>
      </c>
      <c r="F50" s="45" t="s">
        <v>9</v>
      </c>
      <c r="G50" s="79" t="s">
        <v>15</v>
      </c>
      <c r="H50" s="80" t="s">
        <v>15</v>
      </c>
      <c r="I50" s="80" t="s">
        <v>15</v>
      </c>
      <c r="J50" s="80" t="s">
        <v>15</v>
      </c>
      <c r="K50" s="80" t="s">
        <v>15</v>
      </c>
      <c r="L50" s="48" t="s">
        <v>14</v>
      </c>
    </row>
    <row r="51" spans="1:12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23.25">
      <c r="B52" s="26" t="s">
        <v>186</v>
      </c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" customHeight="1">
      <c r="B54" s="81" t="s">
        <v>27</v>
      </c>
      <c r="C54" s="82"/>
      <c r="D54" s="83"/>
      <c r="E54" s="82"/>
      <c r="F54" s="83"/>
      <c r="G54" s="82"/>
      <c r="H54" s="83"/>
      <c r="I54" s="84" t="s">
        <v>28</v>
      </c>
      <c r="J54" s="84" t="s">
        <v>4</v>
      </c>
      <c r="K54" s="84" t="s">
        <v>5</v>
      </c>
      <c r="L54" s="84" t="s">
        <v>26</v>
      </c>
    </row>
    <row r="55" spans="1:12">
      <c r="B55" s="85" t="s">
        <v>187</v>
      </c>
      <c r="C55" s="86"/>
      <c r="D55" s="87"/>
      <c r="E55" s="86"/>
      <c r="F55" s="87"/>
      <c r="G55" s="86"/>
      <c r="H55" s="87"/>
      <c r="I55" s="88" t="s">
        <v>188</v>
      </c>
      <c r="J55" s="88" t="s">
        <v>15</v>
      </c>
      <c r="K55" s="89" t="s">
        <v>15</v>
      </c>
      <c r="L55" s="89" t="s">
        <v>11</v>
      </c>
    </row>
    <row r="56" spans="1:12">
      <c r="A56">
        <v>300242</v>
      </c>
      <c r="B56" s="90" t="s">
        <v>29</v>
      </c>
      <c r="C56" s="91"/>
      <c r="D56" s="92"/>
      <c r="E56" s="91"/>
      <c r="F56" s="92"/>
      <c r="G56" s="91"/>
      <c r="H56" s="92"/>
      <c r="I56" s="93">
        <v>32</v>
      </c>
      <c r="J56" s="94">
        <f t="shared" ref="J56:J57" si="0">K56*1.2</f>
        <v>9258</v>
      </c>
      <c r="K56" s="95">
        <f>VLOOKUP(A56,X!$B$4:$C$93,2,0)</f>
        <v>7715</v>
      </c>
      <c r="L56" s="96" t="s">
        <v>11</v>
      </c>
    </row>
    <row r="57" spans="1:12" ht="15.75" thickBot="1">
      <c r="A57">
        <v>587062</v>
      </c>
      <c r="B57" s="97" t="s">
        <v>29</v>
      </c>
      <c r="C57" s="98"/>
      <c r="D57" s="99"/>
      <c r="E57" s="98"/>
      <c r="F57" s="99"/>
      <c r="G57" s="98"/>
      <c r="H57" s="99"/>
      <c r="I57" s="100">
        <v>50</v>
      </c>
      <c r="J57" s="101">
        <f t="shared" si="0"/>
        <v>11390.4</v>
      </c>
      <c r="K57" s="102">
        <f>VLOOKUP(A57,X!$B$4:$C$93,2,0)</f>
        <v>9492</v>
      </c>
      <c r="L57" s="103" t="s">
        <v>11</v>
      </c>
    </row>
    <row r="58" spans="1:12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12" ht="30" customHeight="1"/>
    <row r="222" ht="30" customHeight="1"/>
  </sheetData>
  <mergeCells count="12">
    <mergeCell ref="G28:L28"/>
    <mergeCell ref="C7:C8"/>
    <mergeCell ref="B7:B8"/>
    <mergeCell ref="E7:E8"/>
    <mergeCell ref="F7:F8"/>
    <mergeCell ref="G7:L7"/>
    <mergeCell ref="D7:D8"/>
    <mergeCell ref="B28:B29"/>
    <mergeCell ref="C28:C29"/>
    <mergeCell ref="D28:D29"/>
    <mergeCell ref="E28:E29"/>
    <mergeCell ref="F28:F29"/>
  </mergeCells>
  <pageMargins left="0.19685039370078741" right="0.19685039370078741" top="0.51181102362204722" bottom="0.70866141732283472" header="0.19685039370078741" footer="0.19685039370078741"/>
  <pageSetup paperSize="9" scale="95" orientation="landscape" r:id="rId1"/>
  <headerFooter>
    <oddHeader>&amp;L&amp;"Myriad Pro Light,обычный"&amp;8&amp;F I &amp;A&amp;R&amp;"Myriad Pro Light,обычный"&amp;8От 11  апреля 2022</oddHeader>
    <oddFooter>&amp;L&amp;"Myriad Pro Light,обычный"&amp;8&amp;KC00000www.broen.ru&amp;C&amp;G&amp;R&amp;"Myriad Pro,полужирный"&amp;10&amp;A I Стр. &amp;P</oddFooter>
  </headerFooter>
  <rowBreaks count="1" manualBreakCount="1">
    <brk id="24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B2B60-B916-478C-B823-6126D9307305}">
  <dimension ref="A1:C78"/>
  <sheetViews>
    <sheetView workbookViewId="0">
      <selection activeCell="I83" sqref="I83"/>
    </sheetView>
  </sheetViews>
  <sheetFormatPr defaultColWidth="9.140625" defaultRowHeight="15"/>
  <cols>
    <col min="1" max="1" width="18.42578125" style="7" bestFit="1" customWidth="1"/>
    <col min="2" max="2" width="16.42578125" style="7" bestFit="1" customWidth="1"/>
    <col min="3" max="3" width="12.7109375" style="19" bestFit="1" customWidth="1"/>
    <col min="4" max="16384" width="9.140625" style="7"/>
  </cols>
  <sheetData>
    <row r="1" spans="1:3">
      <c r="A1" s="134" t="s">
        <v>12</v>
      </c>
      <c r="B1" s="136" t="s">
        <v>13</v>
      </c>
      <c r="C1" s="138" t="s">
        <v>215</v>
      </c>
    </row>
    <row r="2" spans="1:3" customFormat="1" ht="15.75" thickBot="1">
      <c r="A2" s="135"/>
      <c r="B2" s="137"/>
      <c r="C2" s="139"/>
    </row>
    <row r="3" spans="1:3" customFormat="1" ht="23.25" thickBot="1">
      <c r="A3" s="16" t="s">
        <v>189</v>
      </c>
      <c r="B3" s="16">
        <v>13484</v>
      </c>
      <c r="C3" s="18">
        <v>3499</v>
      </c>
    </row>
    <row r="4" spans="1:3" ht="23.25" thickBot="1">
      <c r="A4" s="16" t="s">
        <v>190</v>
      </c>
      <c r="B4" s="16">
        <v>13485</v>
      </c>
      <c r="C4" s="18">
        <v>3499</v>
      </c>
    </row>
    <row r="5" spans="1:3" customFormat="1" ht="23.25" thickBot="1">
      <c r="A5" s="16" t="s">
        <v>191</v>
      </c>
      <c r="B5" s="16">
        <v>13486</v>
      </c>
      <c r="C5" s="18">
        <v>3548</v>
      </c>
    </row>
    <row r="6" spans="1:3" ht="23.25" thickBot="1">
      <c r="A6" s="16" t="s">
        <v>192</v>
      </c>
      <c r="B6" s="16">
        <v>13487</v>
      </c>
      <c r="C6" s="18">
        <v>4135</v>
      </c>
    </row>
    <row r="7" spans="1:3" customFormat="1" ht="23.25" thickBot="1">
      <c r="A7" s="16" t="s">
        <v>193</v>
      </c>
      <c r="B7" s="16">
        <v>13488</v>
      </c>
      <c r="C7" s="18">
        <v>4601</v>
      </c>
    </row>
    <row r="8" spans="1:3" ht="23.25" thickBot="1">
      <c r="A8" s="16" t="s">
        <v>194</v>
      </c>
      <c r="B8" s="16">
        <v>13489</v>
      </c>
      <c r="C8" s="18">
        <v>6288</v>
      </c>
    </row>
    <row r="9" spans="1:3" customFormat="1" ht="23.25" thickBot="1">
      <c r="A9" s="16" t="s">
        <v>195</v>
      </c>
      <c r="B9" s="16">
        <v>13490</v>
      </c>
      <c r="C9" s="18">
        <v>7509</v>
      </c>
    </row>
    <row r="10" spans="1:3" ht="23.25" thickBot="1">
      <c r="A10" s="16" t="s">
        <v>196</v>
      </c>
      <c r="B10" s="16">
        <v>13525</v>
      </c>
      <c r="C10" s="18">
        <v>2498</v>
      </c>
    </row>
    <row r="11" spans="1:3" customFormat="1" ht="23.25" thickBot="1">
      <c r="A11" s="16" t="s">
        <v>197</v>
      </c>
      <c r="B11" s="16">
        <v>13508</v>
      </c>
      <c r="C11" s="18">
        <v>2467</v>
      </c>
    </row>
    <row r="12" spans="1:3" ht="23.25" thickBot="1">
      <c r="A12" s="16" t="s">
        <v>198</v>
      </c>
      <c r="B12" s="16">
        <v>13517</v>
      </c>
      <c r="C12" s="18">
        <v>2556</v>
      </c>
    </row>
    <row r="13" spans="1:3" customFormat="1" ht="23.25" thickBot="1">
      <c r="A13" s="16" t="s">
        <v>199</v>
      </c>
      <c r="B13" s="16">
        <v>13518</v>
      </c>
      <c r="C13" s="18">
        <v>2605</v>
      </c>
    </row>
    <row r="14" spans="1:3" ht="23.25" thickBot="1">
      <c r="A14" s="16" t="s">
        <v>200</v>
      </c>
      <c r="B14" s="16">
        <v>13519</v>
      </c>
      <c r="C14" s="18">
        <v>2629</v>
      </c>
    </row>
    <row r="15" spans="1:3" customFormat="1" ht="23.25" thickBot="1">
      <c r="A15" s="16" t="s">
        <v>201</v>
      </c>
      <c r="B15" s="16">
        <v>300329</v>
      </c>
      <c r="C15" s="18">
        <v>3826</v>
      </c>
    </row>
    <row r="16" spans="1:3" ht="23.25" thickBot="1">
      <c r="A16" s="16" t="s">
        <v>202</v>
      </c>
      <c r="B16" s="16">
        <v>55692</v>
      </c>
      <c r="C16" s="18">
        <v>4807</v>
      </c>
    </row>
    <row r="17" spans="1:3" customFormat="1" ht="15.75" customHeight="1" thickBot="1">
      <c r="A17" s="16" t="s">
        <v>203</v>
      </c>
      <c r="B17" s="16">
        <v>13522</v>
      </c>
      <c r="C17" s="18">
        <v>7596</v>
      </c>
    </row>
    <row r="18" spans="1:3" ht="23.25" thickBot="1">
      <c r="A18" s="16" t="s">
        <v>204</v>
      </c>
      <c r="B18" s="16">
        <v>13523</v>
      </c>
      <c r="C18" s="18">
        <v>11564</v>
      </c>
    </row>
    <row r="19" spans="1:3" customFormat="1" ht="23.25" thickBot="1">
      <c r="A19" s="16" t="s">
        <v>205</v>
      </c>
      <c r="B19" s="16">
        <v>55698</v>
      </c>
      <c r="C19" s="18">
        <v>15934</v>
      </c>
    </row>
    <row r="20" spans="1:3" ht="23.25" thickBot="1">
      <c r="A20" s="16" t="s">
        <v>206</v>
      </c>
      <c r="B20" s="16">
        <v>9478855</v>
      </c>
      <c r="C20" s="18">
        <v>4345</v>
      </c>
    </row>
    <row r="21" spans="1:3" customFormat="1" ht="23.25" thickBot="1">
      <c r="A21" s="16" t="s">
        <v>207</v>
      </c>
      <c r="B21" s="16">
        <v>9478856</v>
      </c>
      <c r="C21" s="18">
        <v>4287</v>
      </c>
    </row>
    <row r="22" spans="1:3" ht="23.25" thickBot="1">
      <c r="A22" s="16" t="s">
        <v>208</v>
      </c>
      <c r="B22" s="16">
        <v>9478857</v>
      </c>
      <c r="C22" s="18">
        <v>4572</v>
      </c>
    </row>
    <row r="23" spans="1:3" customFormat="1" ht="23.25" thickBot="1">
      <c r="A23" s="16" t="s">
        <v>209</v>
      </c>
      <c r="B23" s="16">
        <v>9478858</v>
      </c>
      <c r="C23" s="18">
        <v>5651</v>
      </c>
    </row>
    <row r="24" spans="1:3" ht="23.25" thickBot="1">
      <c r="A24" s="16" t="s">
        <v>210</v>
      </c>
      <c r="B24" s="16">
        <v>9478859</v>
      </c>
      <c r="C24" s="18">
        <v>7074</v>
      </c>
    </row>
    <row r="25" spans="1:3" customFormat="1" ht="23.25" thickBot="1">
      <c r="A25" s="16" t="s">
        <v>211</v>
      </c>
      <c r="B25" s="16">
        <v>9478860</v>
      </c>
      <c r="C25" s="18">
        <v>8364</v>
      </c>
    </row>
    <row r="26" spans="1:3" customFormat="1" ht="23.25" thickBot="1">
      <c r="A26" s="16" t="s">
        <v>212</v>
      </c>
      <c r="B26" s="16">
        <v>13629</v>
      </c>
      <c r="C26" s="18">
        <v>12002</v>
      </c>
    </row>
    <row r="27" spans="1:3" customFormat="1" ht="23.25" thickBot="1">
      <c r="A27" s="16" t="s">
        <v>213</v>
      </c>
      <c r="B27" s="16">
        <v>56348</v>
      </c>
      <c r="C27" s="18">
        <v>16844</v>
      </c>
    </row>
    <row r="28" spans="1:3" customFormat="1" ht="23.25" thickBot="1">
      <c r="A28" s="16" t="s">
        <v>214</v>
      </c>
      <c r="B28" s="16">
        <v>57330</v>
      </c>
      <c r="C28" s="18">
        <v>21827</v>
      </c>
    </row>
    <row r="29" spans="1:3" customFormat="1" ht="23.25" thickBot="1">
      <c r="A29" s="16" t="s">
        <v>216</v>
      </c>
      <c r="B29" s="16">
        <v>585676</v>
      </c>
      <c r="C29" s="18">
        <v>3328</v>
      </c>
    </row>
    <row r="30" spans="1:3" customFormat="1" ht="23.25" thickBot="1">
      <c r="A30" s="16" t="s">
        <v>217</v>
      </c>
      <c r="B30" s="16">
        <v>585713</v>
      </c>
      <c r="C30" s="18">
        <v>3539</v>
      </c>
    </row>
    <row r="31" spans="1:3" customFormat="1" ht="23.25" thickBot="1">
      <c r="A31" s="16" t="s">
        <v>218</v>
      </c>
      <c r="B31" s="16">
        <v>585714</v>
      </c>
      <c r="C31" s="18">
        <v>4132</v>
      </c>
    </row>
    <row r="32" spans="1:3" customFormat="1" ht="23.25" thickBot="1">
      <c r="A32" s="16" t="s">
        <v>219</v>
      </c>
      <c r="B32" s="16">
        <v>585715</v>
      </c>
      <c r="C32" s="18">
        <v>4980</v>
      </c>
    </row>
    <row r="33" spans="1:3" customFormat="1" ht="23.25" thickBot="1">
      <c r="A33" s="16" t="s">
        <v>220</v>
      </c>
      <c r="B33" s="16">
        <v>585716</v>
      </c>
      <c r="C33" s="18">
        <v>6256</v>
      </c>
    </row>
    <row r="34" spans="1:3" customFormat="1" ht="23.25" thickBot="1">
      <c r="A34" s="16" t="s">
        <v>221</v>
      </c>
      <c r="B34" s="16">
        <v>584873</v>
      </c>
      <c r="C34" s="18">
        <v>8907</v>
      </c>
    </row>
    <row r="35" spans="1:3" customFormat="1" ht="23.25" thickBot="1">
      <c r="A35" s="16" t="s">
        <v>222</v>
      </c>
      <c r="B35" s="16">
        <v>584872</v>
      </c>
      <c r="C35" s="18">
        <v>13560</v>
      </c>
    </row>
    <row r="36" spans="1:3" customFormat="1" ht="23.25" thickBot="1">
      <c r="A36" s="16" t="s">
        <v>223</v>
      </c>
      <c r="B36" s="16">
        <v>584871</v>
      </c>
      <c r="C36" s="18">
        <v>18685</v>
      </c>
    </row>
    <row r="37" spans="1:3" customFormat="1" ht="23.25" thickBot="1">
      <c r="A37" s="16" t="s">
        <v>224</v>
      </c>
      <c r="B37" s="16">
        <v>9478869</v>
      </c>
      <c r="C37" s="18">
        <v>4992</v>
      </c>
    </row>
    <row r="38" spans="1:3" customFormat="1" ht="23.25" thickBot="1">
      <c r="A38" s="16" t="s">
        <v>225</v>
      </c>
      <c r="B38" s="16">
        <v>9478870</v>
      </c>
      <c r="C38" s="18">
        <v>5536</v>
      </c>
    </row>
    <row r="39" spans="1:3" customFormat="1" ht="23.25" thickBot="1">
      <c r="A39" s="16" t="s">
        <v>226</v>
      </c>
      <c r="B39" s="16">
        <v>9478871</v>
      </c>
      <c r="C39" s="18">
        <v>5902</v>
      </c>
    </row>
    <row r="40" spans="1:3" customFormat="1" ht="23.25" thickBot="1">
      <c r="A40" s="16" t="s">
        <v>227</v>
      </c>
      <c r="B40" s="16">
        <v>9478872</v>
      </c>
      <c r="C40" s="18">
        <v>7748</v>
      </c>
    </row>
    <row r="41" spans="1:3" customFormat="1" ht="23.25" thickBot="1">
      <c r="A41" s="16" t="s">
        <v>228</v>
      </c>
      <c r="B41" s="16">
        <v>9478873</v>
      </c>
      <c r="C41" s="18">
        <v>9610</v>
      </c>
    </row>
    <row r="42" spans="1:3" customFormat="1" ht="23.25" thickBot="1">
      <c r="A42" s="16" t="s">
        <v>229</v>
      </c>
      <c r="B42" s="16">
        <v>585105</v>
      </c>
      <c r="C42" s="18">
        <v>13520</v>
      </c>
    </row>
    <row r="43" spans="1:3" customFormat="1" ht="23.25" thickBot="1">
      <c r="A43" s="16" t="s">
        <v>230</v>
      </c>
      <c r="B43" s="16">
        <v>585106</v>
      </c>
      <c r="C43" s="18">
        <v>18507</v>
      </c>
    </row>
    <row r="44" spans="1:3" customFormat="1" ht="23.25" thickBot="1">
      <c r="A44" s="16" t="s">
        <v>231</v>
      </c>
      <c r="B44" s="16">
        <v>585107</v>
      </c>
      <c r="C44" s="18">
        <v>23409</v>
      </c>
    </row>
    <row r="45" spans="1:3" customFormat="1" ht="23.25" thickBot="1">
      <c r="A45" s="16" t="s">
        <v>232</v>
      </c>
      <c r="B45" s="16">
        <v>13509</v>
      </c>
      <c r="C45" s="18">
        <v>22563</v>
      </c>
    </row>
    <row r="46" spans="1:3" ht="23.25" thickBot="1">
      <c r="A46" s="16" t="s">
        <v>233</v>
      </c>
      <c r="B46" s="16">
        <v>13510</v>
      </c>
      <c r="C46" s="18">
        <v>37052</v>
      </c>
    </row>
    <row r="47" spans="1:3" ht="15.75" thickBot="1">
      <c r="A47" s="16" t="s">
        <v>234</v>
      </c>
      <c r="B47" s="16">
        <v>13526</v>
      </c>
      <c r="C47" s="18">
        <v>68112</v>
      </c>
    </row>
    <row r="48" spans="1:3" ht="23.25" thickBot="1">
      <c r="A48" s="16" t="s">
        <v>236</v>
      </c>
      <c r="B48" s="16">
        <v>13619</v>
      </c>
      <c r="C48" s="18">
        <v>33844</v>
      </c>
    </row>
    <row r="49" spans="1:3" ht="23.25" thickBot="1">
      <c r="A49" s="16" t="s">
        <v>237</v>
      </c>
      <c r="B49" s="16">
        <v>57559</v>
      </c>
      <c r="C49" s="18">
        <v>52714</v>
      </c>
    </row>
    <row r="50" spans="1:3" ht="15.75" thickBot="1">
      <c r="A50" s="16" t="s">
        <v>235</v>
      </c>
      <c r="B50" s="16">
        <v>13621</v>
      </c>
      <c r="C50" s="18">
        <v>82923</v>
      </c>
    </row>
    <row r="51" spans="1:3" ht="23.25" thickBot="1">
      <c r="A51" s="16" t="s">
        <v>238</v>
      </c>
      <c r="B51" s="16">
        <v>585108</v>
      </c>
      <c r="C51" s="18">
        <v>35334</v>
      </c>
    </row>
    <row r="52" spans="1:3" ht="23.25" thickBot="1">
      <c r="A52" s="16" t="s">
        <v>239</v>
      </c>
      <c r="B52" s="16">
        <v>9478715</v>
      </c>
      <c r="C52" s="18">
        <v>51160</v>
      </c>
    </row>
    <row r="53" spans="1:3" ht="23.25" thickBot="1">
      <c r="A53" s="16" t="s">
        <v>240</v>
      </c>
      <c r="B53" s="16">
        <v>585109</v>
      </c>
      <c r="C53" s="18">
        <v>90446</v>
      </c>
    </row>
    <row r="54" spans="1:3" ht="15.75" thickBot="1">
      <c r="A54" s="16" t="s">
        <v>241</v>
      </c>
      <c r="B54" s="16">
        <v>9474549</v>
      </c>
      <c r="C54" s="18">
        <v>160522</v>
      </c>
    </row>
    <row r="55" spans="1:3" ht="23.25" thickBot="1">
      <c r="A55" s="16" t="s">
        <v>242</v>
      </c>
      <c r="B55" s="16">
        <v>589324</v>
      </c>
      <c r="C55" s="18">
        <v>6497</v>
      </c>
    </row>
    <row r="56" spans="1:3" ht="23.25" thickBot="1">
      <c r="A56" s="16" t="s">
        <v>243</v>
      </c>
      <c r="B56" s="16">
        <v>589325</v>
      </c>
      <c r="C56" s="18">
        <v>7008</v>
      </c>
    </row>
    <row r="57" spans="1:3" ht="23.25" thickBot="1">
      <c r="A57" s="16" t="s">
        <v>244</v>
      </c>
      <c r="B57" s="16">
        <v>589315</v>
      </c>
      <c r="C57" s="18">
        <v>7393</v>
      </c>
    </row>
    <row r="58" spans="1:3" ht="23.25" thickBot="1">
      <c r="A58" s="16" t="s">
        <v>245</v>
      </c>
      <c r="B58" s="16">
        <v>589316</v>
      </c>
      <c r="C58" s="18">
        <v>8058</v>
      </c>
    </row>
    <row r="59" spans="1:3" ht="23.25" thickBot="1">
      <c r="A59" s="16" t="s">
        <v>246</v>
      </c>
      <c r="B59" s="16">
        <v>589317</v>
      </c>
      <c r="C59" s="18">
        <v>9994</v>
      </c>
    </row>
    <row r="60" spans="1:3" ht="23.25" thickBot="1">
      <c r="A60" s="16" t="s">
        <v>247</v>
      </c>
      <c r="B60" s="16">
        <v>589318</v>
      </c>
      <c r="C60" s="18">
        <v>14060</v>
      </c>
    </row>
    <row r="61" spans="1:3" ht="23.25" thickBot="1">
      <c r="A61" s="16" t="s">
        <v>248</v>
      </c>
      <c r="B61" s="16">
        <v>589319</v>
      </c>
      <c r="C61" s="18">
        <v>19248</v>
      </c>
    </row>
    <row r="62" spans="1:3" ht="23.25" thickBot="1">
      <c r="A62" s="16" t="s">
        <v>249</v>
      </c>
      <c r="B62" s="16">
        <v>589320</v>
      </c>
      <c r="C62" s="18">
        <v>24344</v>
      </c>
    </row>
    <row r="63" spans="1:3" ht="23.25" thickBot="1">
      <c r="A63" s="16" t="s">
        <v>250</v>
      </c>
      <c r="B63" s="16">
        <v>589321</v>
      </c>
      <c r="C63" s="18">
        <v>36747</v>
      </c>
    </row>
    <row r="64" spans="1:3" ht="23.25" thickBot="1">
      <c r="A64" s="16" t="s">
        <v>251</v>
      </c>
      <c r="B64" s="16">
        <v>589322</v>
      </c>
      <c r="C64" s="18">
        <v>53206</v>
      </c>
    </row>
    <row r="65" spans="1:3" ht="23.25" thickBot="1">
      <c r="A65" s="16" t="s">
        <v>252</v>
      </c>
      <c r="B65" s="16">
        <v>589323</v>
      </c>
      <c r="C65" s="18">
        <v>94064</v>
      </c>
    </row>
    <row r="66" spans="1:3" ht="15.75" thickBot="1">
      <c r="A66" s="16" t="s">
        <v>255</v>
      </c>
      <c r="B66" s="16">
        <v>593955</v>
      </c>
      <c r="C66" s="18">
        <v>36490</v>
      </c>
    </row>
    <row r="67" spans="1:3" ht="15.75" thickBot="1">
      <c r="A67" s="16" t="s">
        <v>256</v>
      </c>
      <c r="B67" s="16">
        <v>585328</v>
      </c>
      <c r="C67" s="18">
        <v>46482</v>
      </c>
    </row>
    <row r="68" spans="1:3" ht="15.75" thickBot="1">
      <c r="A68" s="16" t="s">
        <v>257</v>
      </c>
      <c r="B68" s="16">
        <v>585010</v>
      </c>
      <c r="C68" s="18">
        <v>81586</v>
      </c>
    </row>
    <row r="69" spans="1:3" ht="15.75" thickBot="1">
      <c r="A69" s="16" t="s">
        <v>44</v>
      </c>
      <c r="B69" s="16">
        <v>584948</v>
      </c>
      <c r="C69" s="18">
        <v>43868</v>
      </c>
    </row>
    <row r="70" spans="1:3" ht="15.75" thickBot="1">
      <c r="A70" s="16" t="s">
        <v>45</v>
      </c>
      <c r="B70" s="16">
        <v>584945</v>
      </c>
      <c r="C70" s="18">
        <v>63375</v>
      </c>
    </row>
    <row r="71" spans="1:3" ht="15.75" thickBot="1">
      <c r="A71" s="16" t="s">
        <v>46</v>
      </c>
      <c r="B71" s="16">
        <v>584944</v>
      </c>
      <c r="C71" s="18">
        <v>96397</v>
      </c>
    </row>
    <row r="72" spans="1:3" ht="15.75" thickBot="1">
      <c r="A72" s="16" t="s">
        <v>258</v>
      </c>
      <c r="B72" s="16">
        <v>588064</v>
      </c>
      <c r="C72" s="18">
        <v>36646</v>
      </c>
    </row>
    <row r="73" spans="1:3" ht="15.75" thickBot="1">
      <c r="A73" s="16" t="s">
        <v>259</v>
      </c>
      <c r="B73" s="16">
        <v>588982</v>
      </c>
      <c r="C73" s="18">
        <v>54107</v>
      </c>
    </row>
    <row r="74" spans="1:3" ht="15.75" thickBot="1">
      <c r="A74" s="16" t="s">
        <v>260</v>
      </c>
      <c r="B74" s="16">
        <v>587776</v>
      </c>
      <c r="C74" s="18">
        <v>93338</v>
      </c>
    </row>
    <row r="75" spans="1:3" ht="15.75" thickBot="1">
      <c r="A75" s="16" t="s">
        <v>261</v>
      </c>
      <c r="B75" s="16">
        <v>9472381</v>
      </c>
      <c r="C75" s="18">
        <v>164925</v>
      </c>
    </row>
    <row r="76" spans="1:3" ht="23.25" thickBot="1">
      <c r="A76" s="6" t="s">
        <v>262</v>
      </c>
      <c r="B76" s="6">
        <v>300199</v>
      </c>
      <c r="C76" s="17">
        <v>3419</v>
      </c>
    </row>
    <row r="77" spans="1:3" ht="34.5" thickBot="1">
      <c r="A77" s="6" t="s">
        <v>263</v>
      </c>
      <c r="B77" s="6">
        <v>300242</v>
      </c>
      <c r="C77" s="17">
        <v>7715</v>
      </c>
    </row>
    <row r="78" spans="1:3" ht="34.5" thickBot="1">
      <c r="A78" s="6" t="s">
        <v>264</v>
      </c>
      <c r="B78" s="6">
        <v>587062</v>
      </c>
      <c r="C78" s="17">
        <v>9492</v>
      </c>
    </row>
  </sheetData>
  <autoFilter ref="A1:C45" xr:uid="{8D3B2B60-B916-478C-B823-6126D9307305}"/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КШГ 70</vt:lpstr>
      <vt:lpstr>КШГ 71 </vt:lpstr>
      <vt:lpstr>КШГ 73</vt:lpstr>
      <vt:lpstr>КШГ 79 </vt:lpstr>
      <vt:lpstr>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Velikova</dc:creator>
  <cp:lastModifiedBy>Andrey Tupal</cp:lastModifiedBy>
  <cp:lastPrinted>2022-05-20T05:33:39Z</cp:lastPrinted>
  <dcterms:created xsi:type="dcterms:W3CDTF">2022-03-03T07:43:28Z</dcterms:created>
  <dcterms:modified xsi:type="dcterms:W3CDTF">2022-05-24T09:24:38Z</dcterms:modified>
</cp:coreProperties>
</file>